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9" i="4" l="1"/>
  <c r="H19" i="4"/>
  <c r="E18" i="4"/>
  <c r="H18" i="4"/>
  <c r="E17" i="4"/>
  <c r="H17" i="4"/>
  <c r="E16" i="4"/>
  <c r="H16" i="4"/>
  <c r="E15" i="4"/>
  <c r="H15" i="4"/>
  <c r="E14" i="4"/>
  <c r="H14" i="4"/>
  <c r="H58" i="4"/>
  <c r="G58" i="4"/>
  <c r="F58" i="4"/>
  <c r="E58" i="4"/>
  <c r="D58" i="4"/>
  <c r="H56" i="4"/>
  <c r="H54" i="4"/>
  <c r="H52" i="4"/>
  <c r="H50" i="4"/>
  <c r="H48" i="4"/>
  <c r="H46" i="4"/>
  <c r="H44" i="4"/>
  <c r="E56" i="4"/>
  <c r="E54" i="4"/>
  <c r="E52" i="4"/>
  <c r="E50" i="4"/>
  <c r="E48" i="4"/>
  <c r="E46" i="4"/>
  <c r="E44" i="4"/>
  <c r="C58" i="4"/>
  <c r="H36" i="4"/>
  <c r="G36" i="4"/>
  <c r="F36" i="4"/>
  <c r="H34" i="4"/>
  <c r="H33" i="4"/>
  <c r="H32" i="4"/>
  <c r="H31" i="4"/>
  <c r="E36" i="4"/>
  <c r="E34" i="4"/>
  <c r="E33" i="4"/>
  <c r="E32" i="4"/>
  <c r="E31" i="4"/>
  <c r="D36" i="4"/>
  <c r="C36" i="4"/>
  <c r="E13" i="4"/>
  <c r="H13" i="4"/>
  <c r="E12" i="4"/>
  <c r="H12" i="4"/>
  <c r="E11" i="4"/>
  <c r="H11" i="4"/>
  <c r="E10" i="4"/>
  <c r="H10" i="4"/>
  <c r="E9" i="4"/>
  <c r="H9" i="4"/>
  <c r="E8" i="4"/>
  <c r="H8" i="4"/>
  <c r="E7" i="4"/>
  <c r="H7" i="4"/>
  <c r="G22" i="4"/>
  <c r="F22" i="4"/>
  <c r="D22" i="4"/>
  <c r="C22" i="4"/>
  <c r="H22" i="4"/>
  <c r="E22" i="4"/>
  <c r="H40" i="5"/>
  <c r="H39" i="5"/>
  <c r="H38" i="5"/>
  <c r="H37" i="5"/>
  <c r="H36" i="5"/>
  <c r="H34" i="5"/>
  <c r="H33" i="5"/>
  <c r="H32" i="5"/>
  <c r="H31" i="5"/>
  <c r="H30" i="5"/>
  <c r="H29" i="5"/>
  <c r="H28" i="5"/>
  <c r="H25" i="5"/>
  <c r="H27" i="5"/>
  <c r="H26" i="5"/>
  <c r="H23" i="5"/>
  <c r="H22" i="5"/>
  <c r="H21" i="5"/>
  <c r="H20" i="5"/>
  <c r="H19" i="5"/>
  <c r="H17" i="5"/>
  <c r="H14" i="5"/>
  <c r="H13" i="5"/>
  <c r="H12" i="5"/>
  <c r="H11" i="5"/>
  <c r="H10" i="5"/>
  <c r="H9" i="5"/>
  <c r="H8" i="5"/>
  <c r="H6" i="5"/>
  <c r="H7" i="5"/>
  <c r="E40" i="5"/>
  <c r="E39" i="5"/>
  <c r="E38" i="5"/>
  <c r="E36" i="5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/>
  <c r="E17" i="5"/>
  <c r="E14" i="5"/>
  <c r="E13" i="5"/>
  <c r="E6" i="5"/>
  <c r="E12" i="5"/>
  <c r="E11" i="5"/>
  <c r="E10" i="5"/>
  <c r="E9" i="5"/>
  <c r="E8" i="5"/>
  <c r="E7" i="5"/>
  <c r="G36" i="5"/>
  <c r="G25" i="5"/>
  <c r="G16" i="5"/>
  <c r="G6" i="5"/>
  <c r="F36" i="5"/>
  <c r="F42" i="5"/>
  <c r="F25" i="5"/>
  <c r="F16" i="5"/>
  <c r="F6" i="5"/>
  <c r="D36" i="5"/>
  <c r="D42" i="5"/>
  <c r="D25" i="5"/>
  <c r="D16" i="5"/>
  <c r="D6" i="5"/>
  <c r="C42" i="5"/>
  <c r="C36" i="5"/>
  <c r="C25" i="5"/>
  <c r="C16" i="5"/>
  <c r="C6" i="5"/>
  <c r="H14" i="8"/>
  <c r="G16" i="8"/>
  <c r="F16" i="8"/>
  <c r="E14" i="8"/>
  <c r="E12" i="8"/>
  <c r="H12" i="8"/>
  <c r="E10" i="8"/>
  <c r="H10" i="8"/>
  <c r="E8" i="8"/>
  <c r="H8" i="8"/>
  <c r="E6" i="8"/>
  <c r="D16" i="8"/>
  <c r="C16" i="8"/>
  <c r="E6" i="6"/>
  <c r="H6" i="6"/>
  <c r="E7" i="6"/>
  <c r="H7" i="6"/>
  <c r="E8" i="6"/>
  <c r="H8" i="6"/>
  <c r="E9" i="6"/>
  <c r="H9" i="6"/>
  <c r="E10" i="6"/>
  <c r="H10" i="6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1" i="6"/>
  <c r="H50" i="6"/>
  <c r="H48" i="6"/>
  <c r="H46" i="6"/>
  <c r="H42" i="6"/>
  <c r="H41" i="6"/>
  <c r="H40" i="6"/>
  <c r="H39" i="6"/>
  <c r="H38" i="6"/>
  <c r="H36" i="6"/>
  <c r="H35" i="6"/>
  <c r="H34" i="6"/>
  <c r="H29" i="6"/>
  <c r="H21" i="6"/>
  <c r="H18" i="6"/>
  <c r="H16" i="6"/>
  <c r="H12" i="6"/>
  <c r="H11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H55" i="6"/>
  <c r="E54" i="6"/>
  <c r="H54" i="6"/>
  <c r="E52" i="6"/>
  <c r="H52" i="6"/>
  <c r="E51" i="6"/>
  <c r="E50" i="6"/>
  <c r="E49" i="6"/>
  <c r="H49" i="6"/>
  <c r="E48" i="6"/>
  <c r="E47" i="6"/>
  <c r="H47" i="6"/>
  <c r="E46" i="6"/>
  <c r="E45" i="6"/>
  <c r="H45" i="6"/>
  <c r="E44" i="6"/>
  <c r="H44" i="6"/>
  <c r="E42" i="6"/>
  <c r="E41" i="6"/>
  <c r="E40" i="6"/>
  <c r="E39" i="6"/>
  <c r="E38" i="6"/>
  <c r="E37" i="6"/>
  <c r="H37" i="6"/>
  <c r="E36" i="6"/>
  <c r="E35" i="6"/>
  <c r="E34" i="6"/>
  <c r="E32" i="6"/>
  <c r="H32" i="6"/>
  <c r="E31" i="6"/>
  <c r="H31" i="6"/>
  <c r="E30" i="6"/>
  <c r="H30" i="6"/>
  <c r="E29" i="6"/>
  <c r="E28" i="6"/>
  <c r="H28" i="6"/>
  <c r="E27" i="6"/>
  <c r="H27" i="6"/>
  <c r="E26" i="6"/>
  <c r="H26" i="6"/>
  <c r="E25" i="6"/>
  <c r="H25" i="6"/>
  <c r="E24" i="6"/>
  <c r="H24" i="6"/>
  <c r="E22" i="6"/>
  <c r="H22" i="6"/>
  <c r="E21" i="6"/>
  <c r="E20" i="6"/>
  <c r="H20" i="6"/>
  <c r="E19" i="6"/>
  <c r="H19" i="6"/>
  <c r="E18" i="6"/>
  <c r="E17" i="6"/>
  <c r="H17" i="6"/>
  <c r="E16" i="6"/>
  <c r="E15" i="6"/>
  <c r="H15" i="6"/>
  <c r="E14" i="6"/>
  <c r="H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/>
  <c r="H16" i="5"/>
  <c r="H42" i="5"/>
  <c r="E16" i="8"/>
  <c r="H6" i="8"/>
  <c r="H16" i="8"/>
  <c r="E53" i="6"/>
  <c r="H53" i="6"/>
  <c r="E43" i="6"/>
  <c r="H43" i="6"/>
  <c r="E33" i="6"/>
  <c r="H33" i="6"/>
  <c r="E23" i="6"/>
  <c r="H23" i="6"/>
  <c r="G77" i="6"/>
  <c r="E13" i="6"/>
  <c r="H13" i="6"/>
  <c r="D77" i="6"/>
  <c r="F77" i="6"/>
  <c r="C77" i="6"/>
  <c r="E5" i="6"/>
  <c r="E25" i="5"/>
  <c r="E16" i="5"/>
  <c r="E42" i="5"/>
  <c r="E77" i="6"/>
  <c r="H5" i="6"/>
  <c r="H77" i="6"/>
</calcChain>
</file>

<file path=xl/sharedStrings.xml><?xml version="1.0" encoding="utf-8"?>
<sst xmlns="http://schemas.openxmlformats.org/spreadsheetml/2006/main" count="209" uniqueCount="148">
  <si>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</si>
  <si>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</si>
  <si>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</si>
  <si>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</si>
  <si>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</si>
  <si>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</si>
  <si>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</si>
  <si>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</si>
  <si>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</si>
  <si>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</si>
  <si>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</si>
  <si>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</si>
  <si>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</si>
  <si>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</si>
  <si>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</si>
  <si>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</si>
  <si>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</si>
  <si>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</si>
  <si>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</si>
  <si>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</si>
  <si>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</si>
  <si>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</si>
  <si>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</si>
  <si>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</si>
  <si>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</si>
  <si>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</si>
  <si>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</si>
  <si>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</si>
  <si>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</si>
  <si>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</si>
  <si>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</si>
  <si>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</si>
  <si>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</si>
  <si>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</si>
  <si>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</si>
  <si>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</si>
  <si>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</si>
  <si>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</si>
  <si>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</si>
  <si>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</si>
  <si>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</si>
  <si>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</si>
  <si>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</si>
  <si>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</si>
  <si>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</si>
  <si>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</si>
  <si>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</si>
  <si>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</si>
  <si>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</si>
  <si>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</si>
  <si>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</si>
  <si>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</si>
  <si>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</si>
  <si>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</si>
  <si>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</si>
  <si>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</si>
  <si>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</si>
  <si>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</si>
  <si>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</si>
  <si>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</si>
  <si>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</si>
  <si>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</si>
  <si>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</si>
  <si>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</si>
  <si>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</si>
  <si>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</si>
  <si>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</si>
  <si>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</si>
  <si>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</si>
  <si>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</si>
  <si>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</si>
  <si>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</si>
  <si>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</si>
  <si>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</si>
  <si>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</si>
  <si>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</si>
  <si>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</si>
  <si>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</si>
  <si>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</si>
  <si>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</si>
  <si>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</si>
  <si>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</si>
  <si>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</si>
  <si>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</si>
  <si>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</si>
  <si>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</si>
  <si>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</si>
  <si>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</si>
  <si>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</si>
  <si>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</si>
  <si>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</si>
  <si>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</si>
  <si>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</si>
  <si>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</si>
  <si>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</si>
  <si>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</si>
  <si>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</si>
  <si>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</si>
  <si>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</si>
  <si>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</si>
  <si>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</si>
  <si>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</si>
  <si>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</si>
  <si>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</si>
  <si>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</si>
  <si>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</si>
  <si>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</si>
  <si>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</si>
  <si>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</si>
  <si>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</si>
  <si>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</si>
  <si>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</si>
  <si>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</si>
  <si>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</si>
  <si>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</si>
  <si>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</si>
  <si>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</si>
  <si>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</si>
  <si>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</si>
  <si>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</si>
  <si>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</si>
  <si>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</si>
  <si>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</si>
  <si>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</si>
  <si>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</si>
  <si>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</si>
  <si>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</si>
  <si>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</si>
  <si>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MUNICIPAL DE AGUA POTABLE Y ALCANTARILLADO DE ACAMBARO, GTO.
ESTADO ANALÍTICO DEL EJERCICIO DEL PRESUPUESTO DE EGRESOS
Clasificación por Objeto del Gasto (Capítulo y Concepto)
Del 1 de Enero al AL 31 DE DICIEMBRE DEL 2019</t>
  </si>
  <si>
    <t>JUNTA MUNICIPAL DE AGUA POTABLE Y ALCANTARILLADO DE ACAMBARO, GTO.
ESTADO ANALÍTICO DEL EJERCICIO DEL PRESUPUESTO DE EGRESOS
Clasificación Económica (por Tipo de Gasto)
Del 1 de Enero al AL 31 DE DICIEMBRE DEL 2019</t>
  </si>
  <si>
    <t>CONSEJO DIRECTIVO</t>
  </si>
  <si>
    <t>DIRECCION GENERAL</t>
  </si>
  <si>
    <t>GERENCIA ADMINISTRATIVA</t>
  </si>
  <si>
    <t>GERENCIA COMERCIAL</t>
  </si>
  <si>
    <t>DEPARTAMENTO JURIDICO</t>
  </si>
  <si>
    <t>GER. DE PROY. Y OBRAS</t>
  </si>
  <si>
    <t>COMUNICACION SOCIAL Y CULTURA DEL AGUA</t>
  </si>
  <si>
    <t>GERENCIA DE OPERACIÓN  Y MANTENIMIENTO</t>
  </si>
  <si>
    <t>MANTENIMIENTO DE REDES</t>
  </si>
  <si>
    <t>DEPARTAMENTO DE CLORACION</t>
  </si>
  <si>
    <t>VALVULAS Y POZOS</t>
  </si>
  <si>
    <t>PTAR</t>
  </si>
  <si>
    <t>MANTENIMIENTO DE EQUIPO DE BOMBEO</t>
  </si>
  <si>
    <t>JUNTA MUNICIPAL DE AGUA POTABLE Y ALCANTARILLADO DE ACAMBARO, GTO.
ESTADO ANALÍTICO DEL EJERCICIO DEL PRESUPUESTO DE EGRESOS
Clasificación Administrativa
Del 1 de Enero al AL 31 DE DICIEMBRE DEL 2019</t>
  </si>
  <si>
    <t>Gobierno (Federal/Estatal/Municipal) de JUNTA MUNICIPAL DE AGUA POTABLE Y ALCANTARILLADO DE ACAMBARO, GTO.
Estado Analítico del Ejercicio del Presupuesto de Egresos
Clasificación Administrativa
Del 1 de Enero al AL 31 DE DICIEMBRE DEL 2019</t>
  </si>
  <si>
    <t>Sector Paraestatal del Gobierno (Federal/Estatal/Municipal) de JUNTA MUNICIPAL DE AGUA POTABLE Y ALCANTARILLADO DE ACAMBARO, GTO.
Estado Analítico del Ejercicio del Presupuesto de Egresos
Clasificación Administrativa
Del 1 de Enero al AL 31 DE DICIEMBRE DEL 2019</t>
  </si>
  <si>
    <t>JUNTA MUNICIPAL DE AGUA POTABLE Y ALCANTARILLADO DE ACAMBARO, GTO.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</si>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</sst>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4" fillId="2" borderId="3" xfId="9" applyNumberFormat="1" applyFont="1" applyFill="1" applyBorder="1" applyAlignment="1">
      <alignment horizontal="center" vertical="center" wrapText="1"/>
    </xf>
    <xf numFmtId="0" fontId="4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4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4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4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4" fillId="0" borderId="11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0" borderId="0" xfId="8" applyFont="1" applyFill="1" applyBorder="1" applyAlignment="1" applyProtection="1">
      <alignment vertical="center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4" fillId="2" borderId="11" xfId="9" applyFont="1" applyFill="1" applyBorder="1" applyAlignment="1" applyProtection="1">
      <alignment horizontal="center" vertical="center" wrapText="1"/>
      <protection locked="0"/>
    </xf>
    <xf numFmtId="0" fontId="4" fillId="2" borderId="14" xfId="9" applyFont="1" applyFill="1" applyBorder="1" applyAlignment="1" applyProtection="1">
      <alignment horizontal="center" vertical="center" wrapText="1"/>
      <protection locked="0"/>
    </xf>
    <xf numFmtId="0" fontId="4" fillId="2" borderId="15" xfId="9" applyFont="1" applyFill="1" applyBorder="1" applyAlignment="1" applyProtection="1">
      <alignment horizontal="center" vertical="center" wrapText="1"/>
      <protection locked="0"/>
    </xf>
    <xf numFmtId="4" fontId="4" fillId="2" borderId="5" xfId="9" applyNumberFormat="1" applyFont="1" applyFill="1" applyBorder="1" applyAlignment="1">
      <alignment horizontal="center" vertical="center" wrapText="1"/>
    </xf>
    <xf numFmtId="4" fontId="4" fillId="2" borderId="7" xfId="9" applyNumberFormat="1" applyFont="1" applyFill="1" applyBorder="1" applyAlignment="1">
      <alignment horizontal="center" vertical="center" wrapText="1"/>
    </xf>
    <xf numFmtId="0" fontId="4" fillId="2" borderId="12" xfId="9" applyFont="1" applyFill="1" applyBorder="1" applyAlignment="1">
      <alignment horizontal="center" vertical="center"/>
    </xf>
    <xf numFmtId="0" fontId="4" fillId="2" borderId="9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82</xdr:row>
      <xdr:rowOff>133350</xdr:rowOff>
    </xdr:from>
    <xdr:to>
      <xdr:col>0</xdr:col>
      <xdr:colOff>3200400</xdr:colOff>
      <xdr:row>84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4</xdr:col>
      <xdr:colOff>628650</xdr:colOff>
      <xdr:row>84</xdr:row>
      <xdr:rowOff>123825</xdr:rowOff>
    </xdr:from>
    <xdr:to>
      <xdr:col>6</xdr:col>
      <xdr:colOff>847726</xdr:colOff>
      <xdr:row>86</xdr:row>
      <xdr:rowOff>114300</xdr:rowOff>
    </xdr:to>
    <xdr:sp macro="" textlink="">
      <xdr:nvSpPr>
        <xdr:cNvPr id="3" name="4 CuadroTexto"/>
        <xdr:cNvSpPr txBox="1"/>
      </xdr:nvSpPr>
      <xdr:spPr>
        <a:xfrm>
          <a:off x="6734175" y="12782550"/>
          <a:ext cx="2314576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352425</xdr:colOff>
      <xdr:row>90</xdr:row>
      <xdr:rowOff>104775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685800" y="136207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742950</xdr:colOff>
      <xdr:row>91</xdr:row>
      <xdr:rowOff>9525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829425" y="9525000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885825</xdr:colOff>
      <xdr:row>84</xdr:row>
      <xdr:rowOff>85725</xdr:rowOff>
    </xdr:from>
    <xdr:to>
      <xdr:col>1</xdr:col>
      <xdr:colOff>2124075</xdr:colOff>
      <xdr:row>86</xdr:row>
      <xdr:rowOff>38100</xdr:rowOff>
    </xdr:to>
    <xdr:sp macro="" textlink="">
      <xdr:nvSpPr>
        <xdr:cNvPr id="6" name="3 CuadroTexto"/>
        <xdr:cNvSpPr txBox="1"/>
      </xdr:nvSpPr>
      <xdr:spPr>
        <a:xfrm>
          <a:off x="1219200" y="127444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21</xdr:row>
      <xdr:rowOff>133350</xdr:rowOff>
    </xdr:from>
    <xdr:to>
      <xdr:col>0</xdr:col>
      <xdr:colOff>3200400</xdr:colOff>
      <xdr:row>23</xdr:row>
      <xdr:rowOff>85725</xdr:rowOff>
    </xdr:to>
    <xdr:sp macro="" textlink="">
      <xdr:nvSpPr>
        <xdr:cNvPr id="2" name="3 CuadroTexto"/>
        <xdr:cNvSpPr txBox="1"/>
      </xdr:nvSpPr>
      <xdr:spPr>
        <a:xfrm>
          <a:off x="333375" y="12506325"/>
          <a:ext cx="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4</xdr:col>
      <xdr:colOff>628650</xdr:colOff>
      <xdr:row>23</xdr:row>
      <xdr:rowOff>123825</xdr:rowOff>
    </xdr:from>
    <xdr:to>
      <xdr:col>6</xdr:col>
      <xdr:colOff>847726</xdr:colOff>
      <xdr:row>25</xdr:row>
      <xdr:rowOff>114300</xdr:rowOff>
    </xdr:to>
    <xdr:sp macro="" textlink="">
      <xdr:nvSpPr>
        <xdr:cNvPr id="3" name="4 CuadroTexto"/>
        <xdr:cNvSpPr txBox="1"/>
      </xdr:nvSpPr>
      <xdr:spPr>
        <a:xfrm>
          <a:off x="6381750" y="12782550"/>
          <a:ext cx="2143126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352425</xdr:colOff>
      <xdr:row>29</xdr:row>
      <xdr:rowOff>104775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685800" y="136207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742950</xdr:colOff>
      <xdr:row>30</xdr:row>
      <xdr:rowOff>9525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496050" y="13668375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885825</xdr:colOff>
      <xdr:row>23</xdr:row>
      <xdr:rowOff>85725</xdr:rowOff>
    </xdr:from>
    <xdr:to>
      <xdr:col>1</xdr:col>
      <xdr:colOff>2124075</xdr:colOff>
      <xdr:row>25</xdr:row>
      <xdr:rowOff>38100</xdr:rowOff>
    </xdr:to>
    <xdr:sp macro="" textlink="">
      <xdr:nvSpPr>
        <xdr:cNvPr id="6" name="3 CuadroTexto"/>
        <xdr:cNvSpPr txBox="1"/>
      </xdr:nvSpPr>
      <xdr:spPr>
        <a:xfrm>
          <a:off x="1219200" y="127444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63</xdr:row>
      <xdr:rowOff>133350</xdr:rowOff>
    </xdr:from>
    <xdr:to>
      <xdr:col>0</xdr:col>
      <xdr:colOff>3200400</xdr:colOff>
      <xdr:row>65</xdr:row>
      <xdr:rowOff>85725</xdr:rowOff>
    </xdr:to>
    <xdr:sp macro="" textlink="">
      <xdr:nvSpPr>
        <xdr:cNvPr id="2" name="3 CuadroTexto"/>
        <xdr:cNvSpPr txBox="1"/>
      </xdr:nvSpPr>
      <xdr:spPr>
        <a:xfrm>
          <a:off x="161925" y="3790950"/>
          <a:ext cx="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4</xdr:col>
      <xdr:colOff>628650</xdr:colOff>
      <xdr:row>65</xdr:row>
      <xdr:rowOff>66675</xdr:rowOff>
    </xdr:from>
    <xdr:to>
      <xdr:col>6</xdr:col>
      <xdr:colOff>847726</xdr:colOff>
      <xdr:row>67</xdr:row>
      <xdr:rowOff>57150</xdr:rowOff>
    </xdr:to>
    <xdr:sp macro="" textlink="">
      <xdr:nvSpPr>
        <xdr:cNvPr id="3" name="4 CuadroTexto"/>
        <xdr:cNvSpPr txBox="1"/>
      </xdr:nvSpPr>
      <xdr:spPr>
        <a:xfrm>
          <a:off x="6362700" y="11811000"/>
          <a:ext cx="2314576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352425</xdr:colOff>
      <xdr:row>71</xdr:row>
      <xdr:rowOff>104775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514350" y="490537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685800</xdr:colOff>
      <xdr:row>71</xdr:row>
      <xdr:rowOff>104775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419850" y="12706350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885825</xdr:colOff>
      <xdr:row>65</xdr:row>
      <xdr:rowOff>85725</xdr:rowOff>
    </xdr:from>
    <xdr:to>
      <xdr:col>1</xdr:col>
      <xdr:colOff>2124075</xdr:colOff>
      <xdr:row>67</xdr:row>
      <xdr:rowOff>38100</xdr:rowOff>
    </xdr:to>
    <xdr:sp macro="" textlink="">
      <xdr:nvSpPr>
        <xdr:cNvPr id="6" name="3 CuadroTexto"/>
        <xdr:cNvSpPr txBox="1"/>
      </xdr:nvSpPr>
      <xdr:spPr>
        <a:xfrm>
          <a:off x="1047750" y="4029075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47</xdr:row>
      <xdr:rowOff>133350</xdr:rowOff>
    </xdr:from>
    <xdr:to>
      <xdr:col>0</xdr:col>
      <xdr:colOff>3200400</xdr:colOff>
      <xdr:row>49</xdr:row>
      <xdr:rowOff>85725</xdr:rowOff>
    </xdr:to>
    <xdr:sp macro="" textlink="">
      <xdr:nvSpPr>
        <xdr:cNvPr id="2" name="3 CuadroTexto"/>
        <xdr:cNvSpPr txBox="1"/>
      </xdr:nvSpPr>
      <xdr:spPr>
        <a:xfrm>
          <a:off x="161925" y="11591925"/>
          <a:ext cx="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4</xdr:col>
      <xdr:colOff>628650</xdr:colOff>
      <xdr:row>49</xdr:row>
      <xdr:rowOff>66675</xdr:rowOff>
    </xdr:from>
    <xdr:to>
      <xdr:col>6</xdr:col>
      <xdr:colOff>847726</xdr:colOff>
      <xdr:row>51</xdr:row>
      <xdr:rowOff>57150</xdr:rowOff>
    </xdr:to>
    <xdr:sp macro="" textlink="">
      <xdr:nvSpPr>
        <xdr:cNvPr id="3" name="4 CuadroTexto"/>
        <xdr:cNvSpPr txBox="1"/>
      </xdr:nvSpPr>
      <xdr:spPr>
        <a:xfrm>
          <a:off x="6362700" y="11811000"/>
          <a:ext cx="2314576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352425</xdr:colOff>
      <xdr:row>55</xdr:row>
      <xdr:rowOff>104775</xdr:rowOff>
    </xdr:from>
    <xdr:ext cx="2333625" cy="514349"/>
    <xdr:sp macro="" textlink="">
      <xdr:nvSpPr>
        <xdr:cNvPr id="4" name="CuadroTexto 3"/>
        <xdr:cNvSpPr txBox="1"/>
      </xdr:nvSpPr>
      <xdr:spPr>
        <a:xfrm>
          <a:off x="514350" y="127063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685800</xdr:colOff>
      <xdr:row>55</xdr:row>
      <xdr:rowOff>104775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419850" y="12706350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885825</xdr:colOff>
      <xdr:row>49</xdr:row>
      <xdr:rowOff>85725</xdr:rowOff>
    </xdr:from>
    <xdr:to>
      <xdr:col>1</xdr:col>
      <xdr:colOff>2124075</xdr:colOff>
      <xdr:row>51</xdr:row>
      <xdr:rowOff>38100</xdr:rowOff>
    </xdr:to>
    <xdr:sp macro="" textlink="">
      <xdr:nvSpPr>
        <xdr:cNvPr id="6" name="3 CuadroTexto"/>
        <xdr:cNvSpPr txBox="1"/>
      </xdr:nvSpPr>
      <xdr:spPr>
        <a:xfrm>
          <a:off x="1047750" y="118300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opLeftCell="A52" workbookViewId="0">
      <selection activeCell="A79" sqref="A79:IV96"/>
    </sheetView>
  </sheetViews>
  <sheetFormatPr baseColWidth="10" defaultRowHeight="11.25" x14ac:dyDescent="0.2"/>
  <cols>
    <col min="1" max="1" width="5.83203125" style="1" customWidth="1"/>
    <col min="2" max="2" width="60.6640625" style="1" customWidth="1"/>
    <col min="3" max="3" width="15.6640625" style="1" customWidth="1"/>
    <col min="4" max="4" width="18.5" style="1" customWidth="1"/>
    <col min="5" max="5" width="17.5" style="1" customWidth="1"/>
    <col min="6" max="6" width="16.1640625" style="1" customWidth="1"/>
    <col min="7" max="8" width="15.33203125" style="1" customWidth="1"/>
    <col min="9" max="16384" width="12" style="1"/>
  </cols>
  <sheetData>
    <row r="1" spans="1:8" ht="50.1" customHeight="1" x14ac:dyDescent="0.2">
      <c r="A1" s="56" t="s">
        <v>128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21086842.25</v>
      </c>
      <c r="D5" s="14">
        <f>SUM(D6:D12)</f>
        <v>523048.96000000002</v>
      </c>
      <c r="E5" s="14">
        <f>C5+D5</f>
        <v>21609891.210000001</v>
      </c>
      <c r="F5" s="14">
        <f>SUM(F6:F12)</f>
        <v>19117725.91</v>
      </c>
      <c r="G5" s="14">
        <f>SUM(G6:G12)</f>
        <v>19117725.91</v>
      </c>
      <c r="H5" s="14">
        <f>E5-F5</f>
        <v>2492165.3000000007</v>
      </c>
    </row>
    <row r="6" spans="1:8" x14ac:dyDescent="0.2">
      <c r="A6" s="49">
        <v>1100</v>
      </c>
      <c r="B6" s="11" t="s">
        <v>70</v>
      </c>
      <c r="C6" s="15">
        <v>11701811.84</v>
      </c>
      <c r="D6" s="15">
        <v>0</v>
      </c>
      <c r="E6" s="15">
        <f t="shared" ref="E6:E69" si="0">C6+D6</f>
        <v>11701811.84</v>
      </c>
      <c r="F6" s="15">
        <v>10570824.439999999</v>
      </c>
      <c r="G6" s="15">
        <v>10570824.439999999</v>
      </c>
      <c r="H6" s="15">
        <f t="shared" ref="H6:H69" si="1">E6-F6</f>
        <v>1130987.4000000004</v>
      </c>
    </row>
    <row r="7" spans="1:8" x14ac:dyDescent="0.2">
      <c r="A7" s="49">
        <v>1200</v>
      </c>
      <c r="B7" s="11" t="s">
        <v>71</v>
      </c>
      <c r="C7" s="15">
        <v>1302936.6499999999</v>
      </c>
      <c r="D7" s="15">
        <v>37000</v>
      </c>
      <c r="E7" s="15">
        <f t="shared" si="0"/>
        <v>1339936.6499999999</v>
      </c>
      <c r="F7" s="15">
        <v>1328572.54</v>
      </c>
      <c r="G7" s="15">
        <v>1328572.54</v>
      </c>
      <c r="H7" s="15">
        <f t="shared" si="1"/>
        <v>11364.10999999987</v>
      </c>
    </row>
    <row r="8" spans="1:8" x14ac:dyDescent="0.2">
      <c r="A8" s="49">
        <v>1300</v>
      </c>
      <c r="B8" s="11" t="s">
        <v>72</v>
      </c>
      <c r="C8" s="15">
        <v>2210494.4900000002</v>
      </c>
      <c r="D8" s="15">
        <v>435848.96000000002</v>
      </c>
      <c r="E8" s="15">
        <f t="shared" si="0"/>
        <v>2646343.4500000002</v>
      </c>
      <c r="F8" s="15">
        <v>2116308.4</v>
      </c>
      <c r="G8" s="15">
        <v>2116308.4</v>
      </c>
      <c r="H8" s="15">
        <f t="shared" si="1"/>
        <v>530035.05000000028</v>
      </c>
    </row>
    <row r="9" spans="1:8" x14ac:dyDescent="0.2">
      <c r="A9" s="49">
        <v>1400</v>
      </c>
      <c r="B9" s="11" t="s">
        <v>35</v>
      </c>
      <c r="C9" s="15">
        <v>3184860</v>
      </c>
      <c r="D9" s="15">
        <v>0</v>
      </c>
      <c r="E9" s="15">
        <f t="shared" si="0"/>
        <v>3184860</v>
      </c>
      <c r="F9" s="15">
        <v>2654138.69</v>
      </c>
      <c r="G9" s="15">
        <v>2654138.69</v>
      </c>
      <c r="H9" s="15">
        <f t="shared" si="1"/>
        <v>530721.31000000006</v>
      </c>
    </row>
    <row r="10" spans="1:8" x14ac:dyDescent="0.2">
      <c r="A10" s="49">
        <v>1500</v>
      </c>
      <c r="B10" s="11" t="s">
        <v>73</v>
      </c>
      <c r="C10" s="15">
        <v>2396267.8199999998</v>
      </c>
      <c r="D10" s="15">
        <v>50000</v>
      </c>
      <c r="E10" s="15">
        <f t="shared" si="0"/>
        <v>2446267.8199999998</v>
      </c>
      <c r="F10" s="15">
        <v>2292082.9</v>
      </c>
      <c r="G10" s="15">
        <v>2292082.9</v>
      </c>
      <c r="H10" s="15">
        <f t="shared" si="1"/>
        <v>154184.91999999993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290471.45</v>
      </c>
      <c r="D12" s="15">
        <v>200</v>
      </c>
      <c r="E12" s="15">
        <f t="shared" si="0"/>
        <v>290671.45</v>
      </c>
      <c r="F12" s="15">
        <v>155798.94</v>
      </c>
      <c r="G12" s="15">
        <v>155798.94</v>
      </c>
      <c r="H12" s="15">
        <f t="shared" si="1"/>
        <v>134872.51</v>
      </c>
    </row>
    <row r="13" spans="1:8" x14ac:dyDescent="0.2">
      <c r="A13" s="48" t="s">
        <v>62</v>
      </c>
      <c r="B13" s="7"/>
      <c r="C13" s="15">
        <f>SUM(C14:C22)</f>
        <v>7093000</v>
      </c>
      <c r="D13" s="15">
        <f>SUM(D14:D22)</f>
        <v>15499</v>
      </c>
      <c r="E13" s="15">
        <f t="shared" si="0"/>
        <v>7108499</v>
      </c>
      <c r="F13" s="15">
        <f>SUM(F14:F22)</f>
        <v>4343699.07</v>
      </c>
      <c r="G13" s="15">
        <f>SUM(G14:G22)</f>
        <v>4293412.54</v>
      </c>
      <c r="H13" s="15">
        <f t="shared" si="1"/>
        <v>2764799.9299999997</v>
      </c>
    </row>
    <row r="14" spans="1:8" x14ac:dyDescent="0.2">
      <c r="A14" s="49">
        <v>2100</v>
      </c>
      <c r="B14" s="11" t="s">
        <v>75</v>
      </c>
      <c r="C14" s="15">
        <v>634000</v>
      </c>
      <c r="D14" s="15">
        <v>17000</v>
      </c>
      <c r="E14" s="15">
        <f t="shared" si="0"/>
        <v>651000</v>
      </c>
      <c r="F14" s="15">
        <v>252567.97</v>
      </c>
      <c r="G14" s="15">
        <v>252567.97</v>
      </c>
      <c r="H14" s="15">
        <f t="shared" si="1"/>
        <v>398432.03</v>
      </c>
    </row>
    <row r="15" spans="1:8" x14ac:dyDescent="0.2">
      <c r="A15" s="49">
        <v>2200</v>
      </c>
      <c r="B15" s="11" t="s">
        <v>76</v>
      </c>
      <c r="C15" s="15">
        <v>219000</v>
      </c>
      <c r="D15" s="15">
        <v>550</v>
      </c>
      <c r="E15" s="15">
        <f t="shared" si="0"/>
        <v>219550</v>
      </c>
      <c r="F15" s="15">
        <v>78156.47</v>
      </c>
      <c r="G15" s="15">
        <v>76196.47</v>
      </c>
      <c r="H15" s="15">
        <f t="shared" si="1"/>
        <v>141393.53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1675000</v>
      </c>
      <c r="D17" s="15">
        <v>-112300</v>
      </c>
      <c r="E17" s="15">
        <f t="shared" si="0"/>
        <v>1562700</v>
      </c>
      <c r="F17" s="15">
        <v>1063030.43</v>
      </c>
      <c r="G17" s="15">
        <v>1057086.24</v>
      </c>
      <c r="H17" s="15">
        <f t="shared" si="1"/>
        <v>499669.57000000007</v>
      </c>
    </row>
    <row r="18" spans="1:8" x14ac:dyDescent="0.2">
      <c r="A18" s="49">
        <v>2500</v>
      </c>
      <c r="B18" s="11" t="s">
        <v>79</v>
      </c>
      <c r="C18" s="15">
        <v>1502000</v>
      </c>
      <c r="D18" s="15">
        <v>45849</v>
      </c>
      <c r="E18" s="15">
        <f t="shared" si="0"/>
        <v>1547849</v>
      </c>
      <c r="F18" s="15">
        <v>922394.6</v>
      </c>
      <c r="G18" s="15">
        <v>917829.88</v>
      </c>
      <c r="H18" s="15">
        <f t="shared" si="1"/>
        <v>625454.4</v>
      </c>
    </row>
    <row r="19" spans="1:8" x14ac:dyDescent="0.2">
      <c r="A19" s="49">
        <v>2600</v>
      </c>
      <c r="B19" s="11" t="s">
        <v>80</v>
      </c>
      <c r="C19" s="15">
        <v>1600000</v>
      </c>
      <c r="D19" s="15">
        <v>-500</v>
      </c>
      <c r="E19" s="15">
        <f t="shared" si="0"/>
        <v>1599500</v>
      </c>
      <c r="F19" s="15">
        <v>1179776.3700000001</v>
      </c>
      <c r="G19" s="15">
        <v>1143700.1299999999</v>
      </c>
      <c r="H19" s="15">
        <f t="shared" si="1"/>
        <v>419723.62999999989</v>
      </c>
    </row>
    <row r="20" spans="1:8" x14ac:dyDescent="0.2">
      <c r="A20" s="49">
        <v>2700</v>
      </c>
      <c r="B20" s="11" t="s">
        <v>81</v>
      </c>
      <c r="C20" s="15">
        <v>618000</v>
      </c>
      <c r="D20" s="15">
        <v>-18500</v>
      </c>
      <c r="E20" s="15">
        <f t="shared" si="0"/>
        <v>599500</v>
      </c>
      <c r="F20" s="15">
        <v>322825.5</v>
      </c>
      <c r="G20" s="15">
        <v>322825.5</v>
      </c>
      <c r="H20" s="15">
        <f t="shared" si="1"/>
        <v>276674.5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845000</v>
      </c>
      <c r="D22" s="15">
        <v>83400</v>
      </c>
      <c r="E22" s="15">
        <f t="shared" si="0"/>
        <v>928400</v>
      </c>
      <c r="F22" s="15">
        <v>524947.73</v>
      </c>
      <c r="G22" s="15">
        <v>523206.35</v>
      </c>
      <c r="H22" s="15">
        <f t="shared" si="1"/>
        <v>403452.27</v>
      </c>
    </row>
    <row r="23" spans="1:8" x14ac:dyDescent="0.2">
      <c r="A23" s="48" t="s">
        <v>63</v>
      </c>
      <c r="B23" s="7"/>
      <c r="C23" s="15">
        <f>SUM(C24:C32)</f>
        <v>21198109</v>
      </c>
      <c r="D23" s="15">
        <f>SUM(D24:D32)</f>
        <v>-1693146.11</v>
      </c>
      <c r="E23" s="15">
        <f t="shared" si="0"/>
        <v>19504962.890000001</v>
      </c>
      <c r="F23" s="15">
        <f>SUM(F24:F32)</f>
        <v>14664138.65</v>
      </c>
      <c r="G23" s="15">
        <f>SUM(G24:G32)</f>
        <v>14662311.060000001</v>
      </c>
      <c r="H23" s="15">
        <f t="shared" si="1"/>
        <v>4840824.24</v>
      </c>
    </row>
    <row r="24" spans="1:8" x14ac:dyDescent="0.2">
      <c r="A24" s="49">
        <v>3100</v>
      </c>
      <c r="B24" s="11" t="s">
        <v>84</v>
      </c>
      <c r="C24" s="15">
        <v>11892600</v>
      </c>
      <c r="D24" s="15">
        <v>450</v>
      </c>
      <c r="E24" s="15">
        <f t="shared" si="0"/>
        <v>11893050</v>
      </c>
      <c r="F24" s="15">
        <v>9433147.2799999993</v>
      </c>
      <c r="G24" s="15">
        <v>9433147.2799999993</v>
      </c>
      <c r="H24" s="15">
        <f t="shared" si="1"/>
        <v>2459902.7200000007</v>
      </c>
    </row>
    <row r="25" spans="1:8" x14ac:dyDescent="0.2">
      <c r="A25" s="49">
        <v>3200</v>
      </c>
      <c r="B25" s="11" t="s">
        <v>85</v>
      </c>
      <c r="C25" s="15">
        <v>250400</v>
      </c>
      <c r="D25" s="15">
        <v>37100</v>
      </c>
      <c r="E25" s="15">
        <f t="shared" si="0"/>
        <v>287500</v>
      </c>
      <c r="F25" s="15">
        <v>208055.83</v>
      </c>
      <c r="G25" s="15">
        <v>208055.83</v>
      </c>
      <c r="H25" s="15">
        <f t="shared" si="1"/>
        <v>79444.170000000013</v>
      </c>
    </row>
    <row r="26" spans="1:8" x14ac:dyDescent="0.2">
      <c r="A26" s="49">
        <v>3300</v>
      </c>
      <c r="B26" s="11" t="s">
        <v>86</v>
      </c>
      <c r="C26" s="15">
        <v>1200000</v>
      </c>
      <c r="D26" s="15">
        <v>-447484.77</v>
      </c>
      <c r="E26" s="15">
        <f t="shared" si="0"/>
        <v>752515.23</v>
      </c>
      <c r="F26" s="15">
        <v>346847.8</v>
      </c>
      <c r="G26" s="15">
        <v>346847.8</v>
      </c>
      <c r="H26" s="15">
        <f t="shared" si="1"/>
        <v>405667.43</v>
      </c>
    </row>
    <row r="27" spans="1:8" x14ac:dyDescent="0.2">
      <c r="A27" s="49">
        <v>3400</v>
      </c>
      <c r="B27" s="11" t="s">
        <v>87</v>
      </c>
      <c r="C27" s="15">
        <v>661000</v>
      </c>
      <c r="D27" s="15">
        <v>70300</v>
      </c>
      <c r="E27" s="15">
        <f t="shared" si="0"/>
        <v>731300</v>
      </c>
      <c r="F27" s="15">
        <v>394896</v>
      </c>
      <c r="G27" s="15">
        <v>394896</v>
      </c>
      <c r="H27" s="15">
        <f t="shared" si="1"/>
        <v>336404</v>
      </c>
    </row>
    <row r="28" spans="1:8" x14ac:dyDescent="0.2">
      <c r="A28" s="49">
        <v>3500</v>
      </c>
      <c r="B28" s="11" t="s">
        <v>88</v>
      </c>
      <c r="C28" s="15">
        <v>940409</v>
      </c>
      <c r="D28" s="15">
        <v>144000</v>
      </c>
      <c r="E28" s="15">
        <f t="shared" si="0"/>
        <v>1084409</v>
      </c>
      <c r="F28" s="15">
        <v>486153.55</v>
      </c>
      <c r="G28" s="15">
        <v>485075.96</v>
      </c>
      <c r="H28" s="15">
        <f t="shared" si="1"/>
        <v>598255.44999999995</v>
      </c>
    </row>
    <row r="29" spans="1:8" x14ac:dyDescent="0.2">
      <c r="A29" s="49">
        <v>3600</v>
      </c>
      <c r="B29" s="11" t="s">
        <v>89</v>
      </c>
      <c r="C29" s="15">
        <v>121000</v>
      </c>
      <c r="D29" s="15">
        <v>0</v>
      </c>
      <c r="E29" s="15">
        <f t="shared" si="0"/>
        <v>121000</v>
      </c>
      <c r="F29" s="15">
        <v>27643.01</v>
      </c>
      <c r="G29" s="15">
        <v>26893.01</v>
      </c>
      <c r="H29" s="15">
        <f t="shared" si="1"/>
        <v>93356.99</v>
      </c>
    </row>
    <row r="30" spans="1:8" x14ac:dyDescent="0.2">
      <c r="A30" s="49">
        <v>3700</v>
      </c>
      <c r="B30" s="11" t="s">
        <v>90</v>
      </c>
      <c r="C30" s="15">
        <v>220200</v>
      </c>
      <c r="D30" s="15">
        <v>33950</v>
      </c>
      <c r="E30" s="15">
        <f t="shared" si="0"/>
        <v>254150</v>
      </c>
      <c r="F30" s="15">
        <v>94795.05</v>
      </c>
      <c r="G30" s="15">
        <v>94795.05</v>
      </c>
      <c r="H30" s="15">
        <f t="shared" si="1"/>
        <v>159354.95000000001</v>
      </c>
    </row>
    <row r="31" spans="1:8" x14ac:dyDescent="0.2">
      <c r="A31" s="49">
        <v>3800</v>
      </c>
      <c r="B31" s="11" t="s">
        <v>91</v>
      </c>
      <c r="C31" s="15">
        <v>180000</v>
      </c>
      <c r="D31" s="15">
        <v>63500</v>
      </c>
      <c r="E31" s="15">
        <f t="shared" si="0"/>
        <v>243500</v>
      </c>
      <c r="F31" s="15">
        <v>183218.77</v>
      </c>
      <c r="G31" s="15">
        <v>183218.77</v>
      </c>
      <c r="H31" s="15">
        <f t="shared" si="1"/>
        <v>60281.23000000001</v>
      </c>
    </row>
    <row r="32" spans="1:8" x14ac:dyDescent="0.2">
      <c r="A32" s="49">
        <v>3900</v>
      </c>
      <c r="B32" s="11" t="s">
        <v>19</v>
      </c>
      <c r="C32" s="15">
        <v>5732500</v>
      </c>
      <c r="D32" s="15">
        <v>-1594961.34</v>
      </c>
      <c r="E32" s="15">
        <f t="shared" si="0"/>
        <v>4137538.66</v>
      </c>
      <c r="F32" s="15">
        <v>3489381.36</v>
      </c>
      <c r="G32" s="15">
        <v>3489381.36</v>
      </c>
      <c r="H32" s="15">
        <f t="shared" si="1"/>
        <v>648157.30000000028</v>
      </c>
    </row>
    <row r="33" spans="1:8" x14ac:dyDescent="0.2">
      <c r="A33" s="48" t="s">
        <v>64</v>
      </c>
      <c r="B33" s="7"/>
      <c r="C33" s="15">
        <f>SUM(C34:C42)</f>
        <v>30000</v>
      </c>
      <c r="D33" s="15">
        <f>SUM(D34:D42)</f>
        <v>0</v>
      </c>
      <c r="E33" s="15">
        <f t="shared" si="0"/>
        <v>30000</v>
      </c>
      <c r="F33" s="15">
        <f>SUM(F34:F42)</f>
        <v>0</v>
      </c>
      <c r="G33" s="15">
        <f>SUM(G34:G42)</f>
        <v>0</v>
      </c>
      <c r="H33" s="15">
        <f t="shared" si="1"/>
        <v>30000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30000</v>
      </c>
      <c r="D37" s="15">
        <v>0</v>
      </c>
      <c r="E37" s="15">
        <f t="shared" si="0"/>
        <v>30000</v>
      </c>
      <c r="F37" s="15">
        <v>0</v>
      </c>
      <c r="G37" s="15">
        <v>0</v>
      </c>
      <c r="H37" s="15">
        <f t="shared" si="1"/>
        <v>30000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470014</v>
      </c>
      <c r="D43" s="15">
        <f>SUM(D44:D52)</f>
        <v>2380117.58</v>
      </c>
      <c r="E43" s="15">
        <f t="shared" si="0"/>
        <v>2850131.58</v>
      </c>
      <c r="F43" s="15">
        <f>SUM(F44:F52)</f>
        <v>2442799.5699999998</v>
      </c>
      <c r="G43" s="15">
        <f>SUM(G44:G52)</f>
        <v>2442799.5699999998</v>
      </c>
      <c r="H43" s="15">
        <f t="shared" si="1"/>
        <v>407332.01000000024</v>
      </c>
    </row>
    <row r="44" spans="1:8" x14ac:dyDescent="0.2">
      <c r="A44" s="49">
        <v>5100</v>
      </c>
      <c r="B44" s="11" t="s">
        <v>99</v>
      </c>
      <c r="C44" s="15">
        <v>4</v>
      </c>
      <c r="D44" s="15">
        <v>50000</v>
      </c>
      <c r="E44" s="15">
        <f t="shared" si="0"/>
        <v>50004</v>
      </c>
      <c r="F44" s="15">
        <v>47754.83</v>
      </c>
      <c r="G44" s="15">
        <v>47754.83</v>
      </c>
      <c r="H44" s="15">
        <f t="shared" si="1"/>
        <v>2249.1699999999983</v>
      </c>
    </row>
    <row r="45" spans="1:8" x14ac:dyDescent="0.2">
      <c r="A45" s="49">
        <v>5200</v>
      </c>
      <c r="B45" s="11" t="s">
        <v>100</v>
      </c>
      <c r="C45" s="15">
        <v>2</v>
      </c>
      <c r="D45" s="15">
        <v>17600</v>
      </c>
      <c r="E45" s="15">
        <f t="shared" si="0"/>
        <v>17602</v>
      </c>
      <c r="F45" s="15">
        <v>17600</v>
      </c>
      <c r="G45" s="15">
        <v>17600</v>
      </c>
      <c r="H45" s="15">
        <f t="shared" si="1"/>
        <v>2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</v>
      </c>
      <c r="D47" s="15">
        <v>51000</v>
      </c>
      <c r="E47" s="15">
        <f t="shared" si="0"/>
        <v>51003</v>
      </c>
      <c r="F47" s="15">
        <v>50844.82</v>
      </c>
      <c r="G47" s="15">
        <v>50844.82</v>
      </c>
      <c r="H47" s="15">
        <f t="shared" si="1"/>
        <v>158.18000000000029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470004</v>
      </c>
      <c r="D49" s="15">
        <v>2180052.6800000002</v>
      </c>
      <c r="E49" s="15">
        <f t="shared" si="0"/>
        <v>2650056.6800000002</v>
      </c>
      <c r="F49" s="15">
        <v>2245154.7599999998</v>
      </c>
      <c r="G49" s="15">
        <v>2245154.7599999998</v>
      </c>
      <c r="H49" s="15">
        <f t="shared" si="1"/>
        <v>404901.92000000039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1</v>
      </c>
      <c r="D52" s="15">
        <v>81464.899999999994</v>
      </c>
      <c r="E52" s="15">
        <f t="shared" si="0"/>
        <v>81465.899999999994</v>
      </c>
      <c r="F52" s="15">
        <v>81445.16</v>
      </c>
      <c r="G52" s="15">
        <v>81445.16</v>
      </c>
      <c r="H52" s="15">
        <f t="shared" si="1"/>
        <v>20.739999999990687</v>
      </c>
    </row>
    <row r="53" spans="1:8" x14ac:dyDescent="0.2">
      <c r="A53" s="48" t="s">
        <v>66</v>
      </c>
      <c r="B53" s="7"/>
      <c r="C53" s="15">
        <f>SUM(C54:C56)</f>
        <v>10437948.67</v>
      </c>
      <c r="D53" s="15">
        <f>SUM(D54:D56)</f>
        <v>-1225519.43</v>
      </c>
      <c r="E53" s="15">
        <f t="shared" si="0"/>
        <v>9212429.2400000002</v>
      </c>
      <c r="F53" s="15">
        <f>SUM(F54:F56)</f>
        <v>1046978.74</v>
      </c>
      <c r="G53" s="15">
        <f>SUM(G54:G56)</f>
        <v>1046978.74</v>
      </c>
      <c r="H53" s="15">
        <f t="shared" si="1"/>
        <v>8165450.5</v>
      </c>
    </row>
    <row r="54" spans="1:8" x14ac:dyDescent="0.2">
      <c r="A54" s="49">
        <v>6100</v>
      </c>
      <c r="B54" s="11" t="s">
        <v>108</v>
      </c>
      <c r="C54" s="15">
        <v>10437946.67</v>
      </c>
      <c r="D54" s="15">
        <v>-2017657.91</v>
      </c>
      <c r="E54" s="15">
        <f t="shared" si="0"/>
        <v>8420288.7599999998</v>
      </c>
      <c r="F54" s="15">
        <v>255287.76</v>
      </c>
      <c r="G54" s="15">
        <v>255287.76</v>
      </c>
      <c r="H54" s="15">
        <f t="shared" si="1"/>
        <v>8165001</v>
      </c>
    </row>
    <row r="55" spans="1:8" x14ac:dyDescent="0.2">
      <c r="A55" s="49">
        <v>6200</v>
      </c>
      <c r="B55" s="11" t="s">
        <v>109</v>
      </c>
      <c r="C55" s="15">
        <v>2</v>
      </c>
      <c r="D55" s="15">
        <v>792138.48</v>
      </c>
      <c r="E55" s="15">
        <f t="shared" si="0"/>
        <v>792140.48</v>
      </c>
      <c r="F55" s="15">
        <v>791690.98</v>
      </c>
      <c r="G55" s="15">
        <v>791690.98</v>
      </c>
      <c r="H55" s="15">
        <f t="shared" si="1"/>
        <v>449.5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60315913.920000002</v>
      </c>
      <c r="D77" s="17">
        <f t="shared" si="4"/>
        <v>0</v>
      </c>
      <c r="E77" s="17">
        <f t="shared" si="4"/>
        <v>60315913.920000002</v>
      </c>
      <c r="F77" s="17">
        <f t="shared" si="4"/>
        <v>41615341.940000005</v>
      </c>
      <c r="G77" s="17">
        <f t="shared" si="4"/>
        <v>41563227.82</v>
      </c>
      <c r="H77" s="17">
        <f t="shared" si="4"/>
        <v>18700571.98</v>
      </c>
    </row>
    <row r="79" spans="1:8" s="55" customFormat="1" x14ac:dyDescent="0.2">
      <c r="A79" s="52" t="s">
        <v>147</v>
      </c>
      <c r="B79" s="53"/>
      <c r="C79" s="54"/>
      <c r="D79" s="54"/>
      <c r="E79" s="54"/>
      <c r="F79" s="54"/>
      <c r="G79" s="54"/>
    </row>
    <row r="80" spans="1:8" s="55" customFormat="1" x14ac:dyDescent="0.2">
      <c r="A80" s="53"/>
      <c r="B80" s="53"/>
      <c r="C80" s="54"/>
      <c r="D80" s="54"/>
      <c r="E80" s="54"/>
      <c r="F80" s="54"/>
      <c r="G80" s="54"/>
    </row>
    <row r="81" spans="1:7" s="55" customFormat="1" x14ac:dyDescent="0.2">
      <c r="A81" s="53"/>
      <c r="B81" s="53"/>
      <c r="C81" s="54"/>
      <c r="D81" s="54"/>
      <c r="E81" s="54"/>
      <c r="F81" s="54"/>
      <c r="G81" s="54"/>
    </row>
    <row r="82" spans="1:7" s="55" customFormat="1" x14ac:dyDescent="0.2">
      <c r="A82" s="53"/>
      <c r="B82" s="53"/>
      <c r="C82" s="54"/>
      <c r="D82" s="54"/>
      <c r="E82" s="54"/>
      <c r="F82" s="54"/>
      <c r="G82" s="54"/>
    </row>
    <row r="83" spans="1:7" s="55" customFormat="1" x14ac:dyDescent="0.2">
      <c r="A83" s="53"/>
      <c r="B83" s="53"/>
      <c r="C83" s="54"/>
      <c r="D83" s="54"/>
      <c r="E83" s="54"/>
      <c r="F83" s="54"/>
      <c r="G83" s="54"/>
    </row>
    <row r="84" spans="1:7" s="55" customFormat="1" x14ac:dyDescent="0.2">
      <c r="A84"/>
      <c r="B84"/>
      <c r="C84"/>
      <c r="D84"/>
      <c r="E84"/>
      <c r="F84"/>
      <c r="G84"/>
    </row>
    <row r="85" spans="1:7" s="55" customFormat="1" x14ac:dyDescent="0.2">
      <c r="A85"/>
      <c r="B85"/>
      <c r="C85"/>
      <c r="D85"/>
      <c r="E85"/>
      <c r="F85"/>
      <c r="G85"/>
    </row>
    <row r="86" spans="1:7" s="55" customFormat="1" x14ac:dyDescent="0.2">
      <c r="A86"/>
      <c r="B86"/>
      <c r="C86"/>
      <c r="D86"/>
      <c r="E86"/>
      <c r="F86"/>
      <c r="G86"/>
    </row>
    <row r="87" spans="1:7" s="55" customFormat="1" x14ac:dyDescent="0.2">
      <c r="A87"/>
      <c r="B87"/>
      <c r="C87"/>
      <c r="D87"/>
      <c r="E87"/>
      <c r="F87"/>
      <c r="G87"/>
    </row>
    <row r="88" spans="1:7" s="55" customFormat="1" x14ac:dyDescent="0.2">
      <c r="A88"/>
      <c r="B88"/>
      <c r="C88"/>
      <c r="D88"/>
      <c r="E88"/>
      <c r="F88"/>
      <c r="G88"/>
    </row>
    <row r="89" spans="1:7" s="55" customFormat="1" x14ac:dyDescent="0.2">
      <c r="A89"/>
      <c r="B89"/>
      <c r="C89"/>
      <c r="D89"/>
      <c r="E89"/>
      <c r="F89"/>
      <c r="G89"/>
    </row>
    <row r="90" spans="1:7" s="55" customFormat="1" x14ac:dyDescent="0.2">
      <c r="A90"/>
      <c r="B90"/>
      <c r="C90"/>
      <c r="D90"/>
      <c r="E90"/>
      <c r="F90"/>
      <c r="G90"/>
    </row>
    <row r="91" spans="1:7" s="55" customFormat="1" x14ac:dyDescent="0.2">
      <c r="A91"/>
      <c r="B91"/>
      <c r="C91"/>
      <c r="D91"/>
      <c r="E91"/>
      <c r="F91"/>
      <c r="G91"/>
    </row>
    <row r="92" spans="1:7" s="55" customFormat="1" x14ac:dyDescent="0.2">
      <c r="A92"/>
      <c r="B92"/>
      <c r="C92"/>
      <c r="D92"/>
      <c r="E92"/>
      <c r="F92"/>
      <c r="G92"/>
    </row>
    <row r="93" spans="1:7" s="55" customFormat="1" x14ac:dyDescent="0.2">
      <c r="A93"/>
      <c r="B93"/>
      <c r="C93"/>
      <c r="D93"/>
      <c r="E93"/>
      <c r="F93"/>
      <c r="G93"/>
    </row>
    <row r="94" spans="1:7" s="55" customFormat="1" x14ac:dyDescent="0.2">
      <c r="A94"/>
      <c r="B94"/>
      <c r="C94"/>
      <c r="D94"/>
      <c r="E94"/>
      <c r="F94"/>
      <c r="G94"/>
    </row>
    <row r="95" spans="1:7" s="55" customFormat="1" x14ac:dyDescent="0.2">
      <c r="A95" s="53"/>
      <c r="B95" s="53"/>
      <c r="C95" s="54"/>
      <c r="D95" s="54"/>
      <c r="E95" s="54"/>
      <c r="F95" s="54"/>
      <c r="G95" s="54"/>
    </row>
    <row r="96" spans="1:7" s="55" customFormat="1" x14ac:dyDescent="0.2">
      <c r="A96" s="53"/>
      <c r="B96" s="53"/>
      <c r="C96" s="54"/>
      <c r="D96" s="54"/>
      <c r="E96" s="54"/>
      <c r="F96" s="54"/>
      <c r="G96" s="54"/>
    </row>
    <row r="97" spans="1:7" s="55" customFormat="1" x14ac:dyDescent="0.2">
      <c r="A97" s="53"/>
      <c r="B97" s="53"/>
      <c r="C97" s="54"/>
      <c r="D97" s="54"/>
      <c r="E97" s="54"/>
      <c r="F97" s="54"/>
      <c r="G97" s="54"/>
    </row>
    <row r="98" spans="1:7" s="55" customFormat="1" x14ac:dyDescent="0.2">
      <c r="A98" s="53"/>
      <c r="B98" s="53"/>
      <c r="C98" s="54"/>
      <c r="D98" s="54"/>
      <c r="E98" s="54"/>
      <c r="F98" s="54"/>
      <c r="G98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5433070866141736" right="0.11811023622047245" top="0.15748031496062992" bottom="0.15748031496062992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activeCell="A18" sqref="A18:IV34"/>
    </sheetView>
  </sheetViews>
  <sheetFormatPr baseColWidth="10" defaultRowHeight="11.25" x14ac:dyDescent="0.2"/>
  <cols>
    <col min="1" max="1" width="2.83203125" style="1" customWidth="1"/>
    <col min="2" max="2" width="44.5" style="1" customWidth="1"/>
    <col min="3" max="4" width="17.6640625" style="1" customWidth="1"/>
    <col min="5" max="5" width="16.83203125" style="1" customWidth="1"/>
    <col min="6" max="6" width="17.83203125" style="1" customWidth="1"/>
    <col min="7" max="7" width="16.5" style="1" customWidth="1"/>
    <col min="8" max="8" width="17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49407951.25</v>
      </c>
      <c r="D6" s="50">
        <v>-1154598.1499999999</v>
      </c>
      <c r="E6" s="50">
        <f>C6+D6</f>
        <v>48253353.100000001</v>
      </c>
      <c r="F6" s="50">
        <v>38125563.630000003</v>
      </c>
      <c r="G6" s="50">
        <v>38073449.509999998</v>
      </c>
      <c r="H6" s="50">
        <f>E6-F6</f>
        <v>10127789.469999999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10907962.67</v>
      </c>
      <c r="D8" s="50">
        <v>1154598.1499999999</v>
      </c>
      <c r="E8" s="50">
        <f>C8+D8</f>
        <v>12062560.82</v>
      </c>
      <c r="F8" s="50">
        <v>3489778.31</v>
      </c>
      <c r="G8" s="50">
        <v>3489778.31</v>
      </c>
      <c r="H8" s="50">
        <f>E8-F8</f>
        <v>8572782.5099999998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 t="shared" ref="C16:H16" si="0">SUM(C6+C8+C10+C12+C14)</f>
        <v>60315913.920000002</v>
      </c>
      <c r="D16" s="17">
        <f t="shared" si="0"/>
        <v>0</v>
      </c>
      <c r="E16" s="17">
        <f t="shared" si="0"/>
        <v>60315913.920000002</v>
      </c>
      <c r="F16" s="17">
        <f t="shared" si="0"/>
        <v>41615341.940000005</v>
      </c>
      <c r="G16" s="17">
        <f t="shared" si="0"/>
        <v>41563227.82</v>
      </c>
      <c r="H16" s="17">
        <f t="shared" si="0"/>
        <v>18700571.979999997</v>
      </c>
    </row>
    <row r="18" spans="1:7" s="55" customFormat="1" x14ac:dyDescent="0.2">
      <c r="A18" s="52" t="s">
        <v>147</v>
      </c>
      <c r="B18" s="53"/>
      <c r="C18" s="54"/>
      <c r="D18" s="54"/>
      <c r="E18" s="54"/>
      <c r="F18" s="54"/>
      <c r="G18" s="54"/>
    </row>
    <row r="19" spans="1:7" s="55" customFormat="1" x14ac:dyDescent="0.2">
      <c r="A19" s="53"/>
      <c r="B19" s="53"/>
      <c r="C19" s="54"/>
      <c r="D19" s="54"/>
      <c r="E19" s="54"/>
      <c r="F19" s="54"/>
      <c r="G19" s="54"/>
    </row>
    <row r="20" spans="1:7" s="55" customFormat="1" x14ac:dyDescent="0.2">
      <c r="A20" s="53"/>
      <c r="B20" s="53"/>
      <c r="C20" s="54"/>
      <c r="D20" s="54"/>
      <c r="E20" s="54"/>
      <c r="F20" s="54"/>
      <c r="G20" s="54"/>
    </row>
    <row r="21" spans="1:7" s="55" customFormat="1" x14ac:dyDescent="0.2">
      <c r="A21" s="53"/>
      <c r="B21" s="53"/>
      <c r="C21" s="54"/>
      <c r="D21" s="54"/>
      <c r="E21" s="54"/>
      <c r="F21" s="54"/>
      <c r="G21" s="54"/>
    </row>
    <row r="22" spans="1:7" s="55" customFormat="1" x14ac:dyDescent="0.2">
      <c r="A22" s="53"/>
      <c r="B22" s="53"/>
      <c r="C22" s="54"/>
      <c r="D22" s="54"/>
      <c r="E22" s="54"/>
      <c r="F22" s="54"/>
      <c r="G22" s="54"/>
    </row>
    <row r="23" spans="1:7" s="55" customFormat="1" x14ac:dyDescent="0.2">
      <c r="A23"/>
      <c r="B23"/>
      <c r="C23"/>
      <c r="D23"/>
      <c r="E23"/>
      <c r="F23"/>
      <c r="G23"/>
    </row>
    <row r="24" spans="1:7" s="55" customFormat="1" x14ac:dyDescent="0.2">
      <c r="A24"/>
      <c r="B24"/>
      <c r="C24"/>
      <c r="D24"/>
      <c r="E24"/>
      <c r="F24"/>
      <c r="G24"/>
    </row>
    <row r="25" spans="1:7" s="55" customFormat="1" x14ac:dyDescent="0.2">
      <c r="A25"/>
      <c r="B25"/>
      <c r="C25"/>
      <c r="D25"/>
      <c r="E25"/>
      <c r="F25"/>
      <c r="G25"/>
    </row>
    <row r="26" spans="1:7" s="55" customFormat="1" x14ac:dyDescent="0.2">
      <c r="A26"/>
      <c r="B26"/>
      <c r="C26"/>
      <c r="D26"/>
      <c r="E26"/>
      <c r="F26"/>
      <c r="G26"/>
    </row>
    <row r="27" spans="1:7" s="55" customFormat="1" x14ac:dyDescent="0.2">
      <c r="A27"/>
      <c r="B27"/>
      <c r="C27"/>
      <c r="D27"/>
      <c r="E27"/>
      <c r="F27"/>
      <c r="G27"/>
    </row>
    <row r="28" spans="1:7" s="55" customFormat="1" x14ac:dyDescent="0.2">
      <c r="A28"/>
      <c r="B28"/>
      <c r="C28"/>
      <c r="D28"/>
      <c r="E28"/>
      <c r="F28"/>
      <c r="G28"/>
    </row>
    <row r="29" spans="1:7" s="55" customFormat="1" x14ac:dyDescent="0.2">
      <c r="A29"/>
      <c r="B29"/>
      <c r="C29"/>
      <c r="D29"/>
      <c r="E29"/>
      <c r="F29"/>
      <c r="G29"/>
    </row>
    <row r="30" spans="1:7" s="55" customFormat="1" x14ac:dyDescent="0.2">
      <c r="A30"/>
      <c r="B30"/>
      <c r="C30"/>
      <c r="D30"/>
      <c r="E30"/>
      <c r="F30"/>
      <c r="G30"/>
    </row>
    <row r="31" spans="1:7" s="55" customFormat="1" x14ac:dyDescent="0.2">
      <c r="A31"/>
      <c r="B31"/>
      <c r="C31"/>
      <c r="D31"/>
      <c r="E31"/>
      <c r="F31"/>
      <c r="G31"/>
    </row>
    <row r="32" spans="1:7" s="55" customFormat="1" x14ac:dyDescent="0.2">
      <c r="A32"/>
      <c r="B32"/>
      <c r="C32"/>
      <c r="D32"/>
      <c r="E32"/>
      <c r="F32"/>
      <c r="G32"/>
    </row>
    <row r="33" spans="1:7" s="55" customFormat="1" x14ac:dyDescent="0.2">
      <c r="A33"/>
      <c r="B33"/>
      <c r="C33"/>
      <c r="D33"/>
      <c r="E33"/>
      <c r="F33"/>
      <c r="G33"/>
    </row>
    <row r="34" spans="1:7" s="55" customFormat="1" x14ac:dyDescent="0.2">
      <c r="A34" s="53"/>
      <c r="B34" s="53"/>
      <c r="C34" s="54"/>
      <c r="D34" s="54"/>
      <c r="E34" s="54"/>
      <c r="F34" s="54"/>
      <c r="G34" s="54"/>
    </row>
    <row r="35" spans="1:7" s="55" customFormat="1" x14ac:dyDescent="0.2">
      <c r="A35" s="53"/>
      <c r="B35" s="53"/>
      <c r="C35" s="54"/>
      <c r="D35" s="54"/>
      <c r="E35" s="54"/>
      <c r="F35" s="54"/>
      <c r="G35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31496062992125984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topLeftCell="A40" workbookViewId="0">
      <selection activeCell="A60" sqref="A60:IV7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143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1869602.62</v>
      </c>
      <c r="D7" s="15">
        <v>12550</v>
      </c>
      <c r="E7" s="15">
        <f>C7+D7</f>
        <v>1882152.62</v>
      </c>
      <c r="F7" s="15">
        <v>1572677.3</v>
      </c>
      <c r="G7" s="15">
        <v>1571927.3</v>
      </c>
      <c r="H7" s="15">
        <f>E7-F7</f>
        <v>309475.32000000007</v>
      </c>
    </row>
    <row r="8" spans="1:8" x14ac:dyDescent="0.2">
      <c r="A8" s="4" t="s">
        <v>131</v>
      </c>
      <c r="B8" s="22"/>
      <c r="C8" s="15">
        <v>897778.66</v>
      </c>
      <c r="D8" s="15">
        <v>-22045.4</v>
      </c>
      <c r="E8" s="15">
        <f t="shared" ref="E8:E13" si="0">C8+D8</f>
        <v>875733.26</v>
      </c>
      <c r="F8" s="15">
        <v>728611.15</v>
      </c>
      <c r="G8" s="15">
        <v>728611.15</v>
      </c>
      <c r="H8" s="15">
        <f t="shared" ref="H8:H13" si="1">E8-F8</f>
        <v>147122.10999999999</v>
      </c>
    </row>
    <row r="9" spans="1:8" x14ac:dyDescent="0.2">
      <c r="A9" s="4" t="s">
        <v>132</v>
      </c>
      <c r="B9" s="22"/>
      <c r="C9" s="15">
        <v>6363090.5800000001</v>
      </c>
      <c r="D9" s="15">
        <v>2496005.5299999998</v>
      </c>
      <c r="E9" s="15">
        <f t="shared" si="0"/>
        <v>8859096.1099999994</v>
      </c>
      <c r="F9" s="15">
        <v>7278380.9000000004</v>
      </c>
      <c r="G9" s="15">
        <v>7277836.4000000004</v>
      </c>
      <c r="H9" s="15">
        <f t="shared" si="1"/>
        <v>1580715.209999999</v>
      </c>
    </row>
    <row r="10" spans="1:8" x14ac:dyDescent="0.2">
      <c r="A10" s="4" t="s">
        <v>133</v>
      </c>
      <c r="B10" s="22"/>
      <c r="C10" s="15">
        <v>4625925.74</v>
      </c>
      <c r="D10" s="15">
        <v>117087.84</v>
      </c>
      <c r="E10" s="15">
        <f t="shared" si="0"/>
        <v>4743013.58</v>
      </c>
      <c r="F10" s="15">
        <v>3773917.8</v>
      </c>
      <c r="G10" s="15">
        <v>3766707.79</v>
      </c>
      <c r="H10" s="15">
        <f t="shared" si="1"/>
        <v>969095.78000000026</v>
      </c>
    </row>
    <row r="11" spans="1:8" x14ac:dyDescent="0.2">
      <c r="A11" s="4" t="s">
        <v>134</v>
      </c>
      <c r="B11" s="22"/>
      <c r="C11" s="15">
        <v>1494328.02</v>
      </c>
      <c r="D11" s="15">
        <v>118000</v>
      </c>
      <c r="E11" s="15">
        <f t="shared" si="0"/>
        <v>1612328.02</v>
      </c>
      <c r="F11" s="15">
        <v>1181610.47</v>
      </c>
      <c r="G11" s="15">
        <v>1180090.03</v>
      </c>
      <c r="H11" s="15">
        <f t="shared" si="1"/>
        <v>430717.55000000005</v>
      </c>
    </row>
    <row r="12" spans="1:8" x14ac:dyDescent="0.2">
      <c r="A12" s="4" t="s">
        <v>135</v>
      </c>
      <c r="B12" s="22"/>
      <c r="C12" s="15">
        <v>11659891.630000001</v>
      </c>
      <c r="D12" s="15">
        <v>-1210013.8899999999</v>
      </c>
      <c r="E12" s="15">
        <f t="shared" si="0"/>
        <v>10449877.74</v>
      </c>
      <c r="F12" s="15">
        <v>1728461.59</v>
      </c>
      <c r="G12" s="15">
        <v>1727858.14</v>
      </c>
      <c r="H12" s="15">
        <f t="shared" si="1"/>
        <v>8721416.1500000004</v>
      </c>
    </row>
    <row r="13" spans="1:8" x14ac:dyDescent="0.2">
      <c r="A13" s="4" t="s">
        <v>136</v>
      </c>
      <c r="B13" s="22"/>
      <c r="C13" s="15">
        <v>611390.65</v>
      </c>
      <c r="D13" s="15">
        <v>13000</v>
      </c>
      <c r="E13" s="15">
        <f t="shared" si="0"/>
        <v>624390.65</v>
      </c>
      <c r="F13" s="15">
        <v>337220.11</v>
      </c>
      <c r="G13" s="15">
        <v>337220.11</v>
      </c>
      <c r="H13" s="15">
        <f t="shared" si="1"/>
        <v>287170.54000000004</v>
      </c>
    </row>
    <row r="14" spans="1:8" x14ac:dyDescent="0.2">
      <c r="A14" s="4" t="s">
        <v>137</v>
      </c>
      <c r="B14" s="22"/>
      <c r="C14" s="15">
        <v>1042323.01</v>
      </c>
      <c r="D14" s="15">
        <v>23571.42</v>
      </c>
      <c r="E14" s="15">
        <f t="shared" ref="E14:E19" si="2">C14+D14</f>
        <v>1065894.43</v>
      </c>
      <c r="F14" s="15">
        <v>901798.09</v>
      </c>
      <c r="G14" s="15">
        <v>901373.57</v>
      </c>
      <c r="H14" s="15">
        <f t="shared" ref="H14:H19" si="3">E14-F14</f>
        <v>164096.33999999997</v>
      </c>
    </row>
    <row r="15" spans="1:8" x14ac:dyDescent="0.2">
      <c r="A15" s="4" t="s">
        <v>138</v>
      </c>
      <c r="B15" s="22"/>
      <c r="C15" s="15">
        <v>9957225.7200000007</v>
      </c>
      <c r="D15" s="15">
        <v>105808</v>
      </c>
      <c r="E15" s="15">
        <f t="shared" si="2"/>
        <v>10063033.720000001</v>
      </c>
      <c r="F15" s="15">
        <v>8104942.1399999997</v>
      </c>
      <c r="G15" s="15">
        <v>8070425.96</v>
      </c>
      <c r="H15" s="15">
        <f t="shared" si="3"/>
        <v>1958091.580000001</v>
      </c>
    </row>
    <row r="16" spans="1:8" x14ac:dyDescent="0.2">
      <c r="A16" s="4" t="s">
        <v>139</v>
      </c>
      <c r="B16" s="22"/>
      <c r="C16" s="15">
        <v>986274.9</v>
      </c>
      <c r="D16" s="15">
        <v>-61568.4</v>
      </c>
      <c r="E16" s="15">
        <f t="shared" si="2"/>
        <v>924706.5</v>
      </c>
      <c r="F16" s="15">
        <v>760060.97</v>
      </c>
      <c r="G16" s="15">
        <v>758786.11</v>
      </c>
      <c r="H16" s="15">
        <f t="shared" si="3"/>
        <v>164645.53000000003</v>
      </c>
    </row>
    <row r="17" spans="1:8" x14ac:dyDescent="0.2">
      <c r="A17" s="4" t="s">
        <v>140</v>
      </c>
      <c r="B17" s="22"/>
      <c r="C17" s="15">
        <v>15518983.09</v>
      </c>
      <c r="D17" s="15">
        <v>-2136698.96</v>
      </c>
      <c r="E17" s="15">
        <f t="shared" si="2"/>
        <v>13382284.129999999</v>
      </c>
      <c r="F17" s="15">
        <v>10655395.33</v>
      </c>
      <c r="G17" s="15">
        <v>10651814.68</v>
      </c>
      <c r="H17" s="15">
        <f t="shared" si="3"/>
        <v>2726888.7999999989</v>
      </c>
    </row>
    <row r="18" spans="1:8" x14ac:dyDescent="0.2">
      <c r="A18" s="4" t="s">
        <v>141</v>
      </c>
      <c r="B18" s="22"/>
      <c r="C18" s="15">
        <v>4928183.55</v>
      </c>
      <c r="D18" s="15">
        <v>406573.98</v>
      </c>
      <c r="E18" s="15">
        <f t="shared" si="2"/>
        <v>5334757.5299999993</v>
      </c>
      <c r="F18" s="15">
        <v>4283814</v>
      </c>
      <c r="G18" s="15">
        <v>4282949.6900000004</v>
      </c>
      <c r="H18" s="15">
        <f t="shared" si="3"/>
        <v>1050943.5299999993</v>
      </c>
    </row>
    <row r="19" spans="1:8" x14ac:dyDescent="0.2">
      <c r="A19" s="4" t="s">
        <v>142</v>
      </c>
      <c r="B19" s="22"/>
      <c r="C19" s="15">
        <v>360915.75</v>
      </c>
      <c r="D19" s="15">
        <v>137729.88</v>
      </c>
      <c r="E19" s="15">
        <f t="shared" si="2"/>
        <v>498645.63</v>
      </c>
      <c r="F19" s="15">
        <v>308452.09000000003</v>
      </c>
      <c r="G19" s="15">
        <v>307626.89</v>
      </c>
      <c r="H19" s="15">
        <f t="shared" si="3"/>
        <v>190193.53999999998</v>
      </c>
    </row>
    <row r="20" spans="1:8" x14ac:dyDescent="0.2">
      <c r="A20" s="4"/>
      <c r="B20" s="22"/>
      <c r="C20" s="15"/>
      <c r="D20" s="15"/>
      <c r="E20" s="15"/>
      <c r="F20" s="15"/>
      <c r="G20" s="15"/>
      <c r="H20" s="15"/>
    </row>
    <row r="21" spans="1:8" x14ac:dyDescent="0.2">
      <c r="A21" s="4"/>
      <c r="B21" s="25"/>
      <c r="C21" s="16"/>
      <c r="D21" s="16"/>
      <c r="E21" s="16"/>
      <c r="F21" s="16"/>
      <c r="G21" s="16"/>
      <c r="H21" s="16"/>
    </row>
    <row r="22" spans="1:8" x14ac:dyDescent="0.2">
      <c r="A22" s="26"/>
      <c r="B22" s="47" t="s">
        <v>53</v>
      </c>
      <c r="C22" s="23">
        <f t="shared" ref="C22:H22" si="4">SUM(C7:C21)</f>
        <v>60315913.920000002</v>
      </c>
      <c r="D22" s="23">
        <f t="shared" si="4"/>
        <v>0</v>
      </c>
      <c r="E22" s="23">
        <f t="shared" si="4"/>
        <v>60315913.919999994</v>
      </c>
      <c r="F22" s="23">
        <f t="shared" si="4"/>
        <v>41615341.940000005</v>
      </c>
      <c r="G22" s="23">
        <f t="shared" si="4"/>
        <v>41563227.819999993</v>
      </c>
      <c r="H22" s="23">
        <f t="shared" si="4"/>
        <v>18700571.979999997</v>
      </c>
    </row>
    <row r="25" spans="1:8" ht="45" customHeight="1" x14ac:dyDescent="0.2">
      <c r="A25" s="56" t="s">
        <v>144</v>
      </c>
      <c r="B25" s="57"/>
      <c r="C25" s="57"/>
      <c r="D25" s="57"/>
      <c r="E25" s="57"/>
      <c r="F25" s="57"/>
      <c r="G25" s="57"/>
      <c r="H25" s="58"/>
    </row>
    <row r="27" spans="1:8" x14ac:dyDescent="0.2">
      <c r="A27" s="61" t="s">
        <v>54</v>
      </c>
      <c r="B27" s="62"/>
      <c r="C27" s="56" t="s">
        <v>60</v>
      </c>
      <c r="D27" s="57"/>
      <c r="E27" s="57"/>
      <c r="F27" s="57"/>
      <c r="G27" s="58"/>
      <c r="H27" s="59" t="s">
        <v>59</v>
      </c>
    </row>
    <row r="28" spans="1:8" ht="22.5" x14ac:dyDescent="0.2">
      <c r="A28" s="63"/>
      <c r="B28" s="64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60"/>
    </row>
    <row r="29" spans="1:8" x14ac:dyDescent="0.2">
      <c r="A29" s="65"/>
      <c r="B29" s="66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8" x14ac:dyDescent="0.2">
      <c r="A30" s="28"/>
      <c r="B30" s="29"/>
      <c r="C30" s="33"/>
      <c r="D30" s="33"/>
      <c r="E30" s="33"/>
      <c r="F30" s="33"/>
      <c r="G30" s="33"/>
      <c r="H30" s="33"/>
    </row>
    <row r="31" spans="1:8" x14ac:dyDescent="0.2">
      <c r="A31" s="4" t="s">
        <v>8</v>
      </c>
      <c r="B31" s="2"/>
      <c r="C31" s="34">
        <v>0</v>
      </c>
      <c r="D31" s="34">
        <v>0</v>
      </c>
      <c r="E31" s="34">
        <f>C31+D31</f>
        <v>0</v>
      </c>
      <c r="F31" s="34">
        <v>0</v>
      </c>
      <c r="G31" s="34">
        <v>0</v>
      </c>
      <c r="H31" s="34">
        <f>E31-F31</f>
        <v>0</v>
      </c>
    </row>
    <row r="32" spans="1:8" x14ac:dyDescent="0.2">
      <c r="A32" s="4" t="s">
        <v>9</v>
      </c>
      <c r="B32" s="2"/>
      <c r="C32" s="34">
        <v>0</v>
      </c>
      <c r="D32" s="34">
        <v>0</v>
      </c>
      <c r="E32" s="34">
        <f>C32+D32</f>
        <v>0</v>
      </c>
      <c r="F32" s="34">
        <v>0</v>
      </c>
      <c r="G32" s="34">
        <v>0</v>
      </c>
      <c r="H32" s="34">
        <f>E32-F32</f>
        <v>0</v>
      </c>
    </row>
    <row r="33" spans="1:8" x14ac:dyDescent="0.2">
      <c r="A33" s="4" t="s">
        <v>10</v>
      </c>
      <c r="B33" s="2"/>
      <c r="C33" s="34">
        <v>0</v>
      </c>
      <c r="D33" s="34">
        <v>0</v>
      </c>
      <c r="E33" s="34">
        <f>C33+D33</f>
        <v>0</v>
      </c>
      <c r="F33" s="34">
        <v>0</v>
      </c>
      <c r="G33" s="34">
        <v>0</v>
      </c>
      <c r="H33" s="34">
        <f>E33-F33</f>
        <v>0</v>
      </c>
    </row>
    <row r="34" spans="1:8" x14ac:dyDescent="0.2">
      <c r="A34" s="4" t="s">
        <v>11</v>
      </c>
      <c r="B34" s="2"/>
      <c r="C34" s="34">
        <v>0</v>
      </c>
      <c r="D34" s="34">
        <v>0</v>
      </c>
      <c r="E34" s="34">
        <f>C34+D34</f>
        <v>0</v>
      </c>
      <c r="F34" s="34">
        <v>0</v>
      </c>
      <c r="G34" s="34">
        <v>0</v>
      </c>
      <c r="H34" s="34">
        <f>E34-F34</f>
        <v>0</v>
      </c>
    </row>
    <row r="35" spans="1:8" x14ac:dyDescent="0.2">
      <c r="A35" s="4"/>
      <c r="B35" s="2"/>
      <c r="C35" s="35"/>
      <c r="D35" s="35"/>
      <c r="E35" s="35"/>
      <c r="F35" s="35"/>
      <c r="G35" s="35"/>
      <c r="H35" s="35"/>
    </row>
    <row r="36" spans="1:8" x14ac:dyDescent="0.2">
      <c r="A36" s="26"/>
      <c r="B36" s="47" t="s">
        <v>53</v>
      </c>
      <c r="C36" s="23">
        <f>SUM(C31:C35)</f>
        <v>0</v>
      </c>
      <c r="D36" s="23">
        <f>SUM(D31:D35)</f>
        <v>0</v>
      </c>
      <c r="E36" s="23">
        <f>SUM(E31:E34)</f>
        <v>0</v>
      </c>
      <c r="F36" s="23">
        <f>SUM(F31:F34)</f>
        <v>0</v>
      </c>
      <c r="G36" s="23">
        <f>SUM(G31:G34)</f>
        <v>0</v>
      </c>
      <c r="H36" s="23">
        <f>SUM(H31:H34)</f>
        <v>0</v>
      </c>
    </row>
    <row r="39" spans="1:8" ht="45" customHeight="1" x14ac:dyDescent="0.2">
      <c r="A39" s="56" t="s">
        <v>145</v>
      </c>
      <c r="B39" s="57"/>
      <c r="C39" s="57"/>
      <c r="D39" s="57"/>
      <c r="E39" s="57"/>
      <c r="F39" s="57"/>
      <c r="G39" s="57"/>
      <c r="H39" s="58"/>
    </row>
    <row r="40" spans="1:8" x14ac:dyDescent="0.2">
      <c r="A40" s="61" t="s">
        <v>54</v>
      </c>
      <c r="B40" s="62"/>
      <c r="C40" s="56" t="s">
        <v>60</v>
      </c>
      <c r="D40" s="57"/>
      <c r="E40" s="57"/>
      <c r="F40" s="57"/>
      <c r="G40" s="58"/>
      <c r="H40" s="59" t="s">
        <v>59</v>
      </c>
    </row>
    <row r="41" spans="1:8" ht="22.5" x14ac:dyDescent="0.2">
      <c r="A41" s="63"/>
      <c r="B41" s="64"/>
      <c r="C41" s="9" t="s">
        <v>55</v>
      </c>
      <c r="D41" s="9" t="s">
        <v>125</v>
      </c>
      <c r="E41" s="9" t="s">
        <v>56</v>
      </c>
      <c r="F41" s="9" t="s">
        <v>57</v>
      </c>
      <c r="G41" s="9" t="s">
        <v>58</v>
      </c>
      <c r="H41" s="60"/>
    </row>
    <row r="42" spans="1:8" x14ac:dyDescent="0.2">
      <c r="A42" s="65"/>
      <c r="B42" s="66"/>
      <c r="C42" s="10">
        <v>1</v>
      </c>
      <c r="D42" s="10">
        <v>2</v>
      </c>
      <c r="E42" s="10" t="s">
        <v>126</v>
      </c>
      <c r="F42" s="10">
        <v>4</v>
      </c>
      <c r="G42" s="10">
        <v>5</v>
      </c>
      <c r="H42" s="10" t="s">
        <v>127</v>
      </c>
    </row>
    <row r="43" spans="1:8" x14ac:dyDescent="0.2">
      <c r="A43" s="28"/>
      <c r="B43" s="29"/>
      <c r="C43" s="33"/>
      <c r="D43" s="33"/>
      <c r="E43" s="33"/>
      <c r="F43" s="33"/>
      <c r="G43" s="33"/>
      <c r="H43" s="33"/>
    </row>
    <row r="44" spans="1:8" ht="22.5" x14ac:dyDescent="0.2">
      <c r="A44" s="4"/>
      <c r="B44" s="31" t="s">
        <v>13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x14ac:dyDescent="0.2">
      <c r="A46" s="4"/>
      <c r="B46" s="31" t="s">
        <v>12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14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26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27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ht="22.5" x14ac:dyDescent="0.2">
      <c r="A54" s="4"/>
      <c r="B54" s="31" t="s">
        <v>34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x14ac:dyDescent="0.2">
      <c r="A56" s="4"/>
      <c r="B56" s="31" t="s">
        <v>15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30"/>
      <c r="B57" s="32"/>
      <c r="C57" s="35"/>
      <c r="D57" s="35"/>
      <c r="E57" s="35"/>
      <c r="F57" s="35"/>
      <c r="G57" s="35"/>
      <c r="H57" s="35"/>
    </row>
    <row r="58" spans="1:8" x14ac:dyDescent="0.2">
      <c r="A58" s="26"/>
      <c r="B58" s="47" t="s">
        <v>53</v>
      </c>
      <c r="C58" s="23">
        <f t="shared" ref="C58:H58" si="5">SUM(C44:C56)</f>
        <v>0</v>
      </c>
      <c r="D58" s="23">
        <f t="shared" si="5"/>
        <v>0</v>
      </c>
      <c r="E58" s="23">
        <f t="shared" si="5"/>
        <v>0</v>
      </c>
      <c r="F58" s="23">
        <f t="shared" si="5"/>
        <v>0</v>
      </c>
      <c r="G58" s="23">
        <f t="shared" si="5"/>
        <v>0</v>
      </c>
      <c r="H58" s="23">
        <f t="shared" si="5"/>
        <v>0</v>
      </c>
    </row>
    <row r="60" spans="1:8" s="55" customFormat="1" x14ac:dyDescent="0.2">
      <c r="A60" s="52" t="s">
        <v>147</v>
      </c>
      <c r="B60" s="53"/>
      <c r="C60" s="54"/>
      <c r="D60" s="54"/>
      <c r="E60" s="54"/>
      <c r="F60" s="54"/>
      <c r="G60" s="54"/>
    </row>
    <row r="61" spans="1:8" s="55" customFormat="1" x14ac:dyDescent="0.2">
      <c r="A61" s="53"/>
      <c r="B61" s="53"/>
      <c r="C61" s="54"/>
      <c r="D61" s="54"/>
      <c r="E61" s="54"/>
      <c r="F61" s="54"/>
      <c r="G61" s="54"/>
    </row>
    <row r="62" spans="1:8" s="55" customFormat="1" x14ac:dyDescent="0.2">
      <c r="A62" s="53"/>
      <c r="B62" s="53"/>
      <c r="C62" s="54"/>
      <c r="D62" s="54"/>
      <c r="E62" s="54"/>
      <c r="F62" s="54"/>
      <c r="G62" s="54"/>
    </row>
    <row r="63" spans="1:8" s="55" customFormat="1" x14ac:dyDescent="0.2">
      <c r="A63" s="53"/>
      <c r="B63" s="53"/>
      <c r="C63" s="54"/>
      <c r="D63" s="54"/>
      <c r="E63" s="54"/>
      <c r="F63" s="54"/>
      <c r="G63" s="54"/>
    </row>
    <row r="64" spans="1:8" s="55" customFormat="1" x14ac:dyDescent="0.2">
      <c r="A64" s="53"/>
      <c r="B64" s="53"/>
      <c r="C64" s="54"/>
      <c r="D64" s="54"/>
      <c r="E64" s="54"/>
      <c r="F64" s="54"/>
      <c r="G64" s="54"/>
    </row>
    <row r="65" spans="1:7" s="55" customFormat="1" x14ac:dyDescent="0.2">
      <c r="A65"/>
      <c r="B65"/>
      <c r="C65"/>
      <c r="D65"/>
      <c r="E65"/>
      <c r="F65"/>
      <c r="G65"/>
    </row>
    <row r="66" spans="1:7" s="55" customFormat="1" x14ac:dyDescent="0.2">
      <c r="A66"/>
      <c r="B66"/>
      <c r="C66"/>
      <c r="D66"/>
      <c r="E66"/>
      <c r="F66"/>
      <c r="G66"/>
    </row>
    <row r="67" spans="1:7" s="55" customFormat="1" x14ac:dyDescent="0.2">
      <c r="A67"/>
      <c r="B67"/>
      <c r="C67"/>
      <c r="D67"/>
      <c r="E67"/>
      <c r="F67"/>
      <c r="G67"/>
    </row>
    <row r="68" spans="1:7" s="55" customFormat="1" x14ac:dyDescent="0.2">
      <c r="A68"/>
      <c r="B68"/>
      <c r="C68"/>
      <c r="D68"/>
      <c r="E68"/>
      <c r="F68"/>
      <c r="G68"/>
    </row>
    <row r="69" spans="1:7" s="55" customFormat="1" x14ac:dyDescent="0.2">
      <c r="A69"/>
      <c r="B69"/>
      <c r="C69"/>
      <c r="D69"/>
      <c r="E69"/>
      <c r="F69"/>
      <c r="G69"/>
    </row>
    <row r="70" spans="1:7" s="55" customFormat="1" x14ac:dyDescent="0.2">
      <c r="A70"/>
      <c r="B70"/>
      <c r="C70"/>
      <c r="D70"/>
      <c r="E70"/>
      <c r="F70"/>
      <c r="G70"/>
    </row>
    <row r="71" spans="1:7" s="55" customFormat="1" x14ac:dyDescent="0.2">
      <c r="A71"/>
      <c r="B71"/>
      <c r="C71"/>
      <c r="D71"/>
      <c r="E71"/>
      <c r="F71"/>
      <c r="G71"/>
    </row>
    <row r="72" spans="1:7" s="55" customFormat="1" x14ac:dyDescent="0.2">
      <c r="A72"/>
      <c r="B72"/>
      <c r="C72"/>
      <c r="D72"/>
      <c r="E72"/>
      <c r="F72"/>
      <c r="G72"/>
    </row>
    <row r="73" spans="1:7" s="55" customFormat="1" x14ac:dyDescent="0.2">
      <c r="A73"/>
      <c r="B73"/>
      <c r="C73"/>
      <c r="D73"/>
      <c r="E73"/>
      <c r="F73"/>
      <c r="G73"/>
    </row>
    <row r="74" spans="1:7" s="55" customFormat="1" x14ac:dyDescent="0.2">
      <c r="A74"/>
      <c r="B74"/>
      <c r="C74"/>
      <c r="D74"/>
      <c r="E74"/>
      <c r="F74"/>
      <c r="G74"/>
    </row>
    <row r="75" spans="1:7" s="55" customFormat="1" x14ac:dyDescent="0.2">
      <c r="A75"/>
      <c r="B75"/>
      <c r="C75"/>
      <c r="D75"/>
      <c r="E75"/>
      <c r="F75"/>
      <c r="G75"/>
    </row>
    <row r="76" spans="1:7" s="55" customFormat="1" x14ac:dyDescent="0.2">
      <c r="A76" s="53"/>
      <c r="B76" s="53"/>
      <c r="C76" s="54"/>
      <c r="D76" s="54"/>
      <c r="E76" s="54"/>
      <c r="F76" s="54"/>
      <c r="G76" s="54"/>
    </row>
  </sheetData>
  <sheetProtection formatCells="0" formatColumns="0" formatRows="0" insertRows="0" deleteRows="0" autoFilter="0"/>
  <mergeCells count="12">
    <mergeCell ref="A1:H1"/>
    <mergeCell ref="A3:B5"/>
    <mergeCell ref="A25:H25"/>
    <mergeCell ref="A27:B29"/>
    <mergeCell ref="C3:G3"/>
    <mergeCell ref="H3:H4"/>
    <mergeCell ref="A39:H39"/>
    <mergeCell ref="A40:B42"/>
    <mergeCell ref="C40:G40"/>
    <mergeCell ref="H40:H41"/>
    <mergeCell ref="C27:G27"/>
    <mergeCell ref="H27:H28"/>
  </mergeCells>
  <printOptions horizontalCentered="1"/>
  <pageMargins left="0.31496062992125984" right="0.11811023622047245" top="0.15748031496062992" bottom="0.15748031496062992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workbookViewId="0">
      <selection activeCell="K14" sqref="K14"/>
    </sheetView>
  </sheetViews>
  <sheetFormatPr baseColWidth="10" defaultRowHeight="11.25" x14ac:dyDescent="0.2"/>
  <cols>
    <col min="1" max="1" width="4.83203125" style="3" customWidth="1"/>
    <col min="2" max="2" width="53.1640625" style="3" customWidth="1"/>
    <col min="3" max="3" width="16.5" style="3" customWidth="1"/>
    <col min="4" max="4" width="16.83203125" style="3" customWidth="1"/>
    <col min="5" max="6" width="16.5" style="3" customWidth="1"/>
    <col min="7" max="7" width="16.33203125" style="3" customWidth="1"/>
    <col min="8" max="8" width="15.5" style="3" customWidth="1"/>
    <col min="9" max="16384" width="12" style="3"/>
  </cols>
  <sheetData>
    <row r="1" spans="1:8" ht="50.1" customHeight="1" x14ac:dyDescent="0.2">
      <c r="A1" s="56" t="s">
        <v>146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60315913.920000002</v>
      </c>
      <c r="D16" s="15">
        <f t="shared" si="3"/>
        <v>0</v>
      </c>
      <c r="E16" s="15">
        <f t="shared" si="3"/>
        <v>60315913.920000002</v>
      </c>
      <c r="F16" s="15">
        <f t="shared" si="3"/>
        <v>41615341.939999998</v>
      </c>
      <c r="G16" s="15">
        <f t="shared" si="3"/>
        <v>41563227.82</v>
      </c>
      <c r="H16" s="15">
        <f t="shared" si="3"/>
        <v>18700571.980000004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60315913.920000002</v>
      </c>
      <c r="D18" s="15">
        <v>0</v>
      </c>
      <c r="E18" s="15">
        <f t="shared" ref="E18:E23" si="5">C18+D18</f>
        <v>60315913.920000002</v>
      </c>
      <c r="F18" s="15">
        <v>41615341.939999998</v>
      </c>
      <c r="G18" s="15">
        <v>41563227.82</v>
      </c>
      <c r="H18" s="15">
        <f t="shared" si="4"/>
        <v>18700571.980000004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ht="22.5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>C38+D38</f>
        <v>0</v>
      </c>
      <c r="F38" s="15">
        <v>0</v>
      </c>
      <c r="G38" s="15">
        <v>0</v>
      </c>
      <c r="H38" s="15">
        <f>E38-F38</f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>C39+D39</f>
        <v>0</v>
      </c>
      <c r="F39" s="15">
        <v>0</v>
      </c>
      <c r="G39" s="15">
        <v>0</v>
      </c>
      <c r="H39" s="15">
        <f>E39-F39</f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>C40+D40</f>
        <v>0</v>
      </c>
      <c r="F40" s="15">
        <v>0</v>
      </c>
      <c r="G40" s="15">
        <v>0</v>
      </c>
      <c r="H40" s="15">
        <f>E40-F40</f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0">SUM(C36+C25+C16+C6)</f>
        <v>60315913.920000002</v>
      </c>
      <c r="D42" s="23">
        <f t="shared" si="10"/>
        <v>0</v>
      </c>
      <c r="E42" s="23">
        <f t="shared" si="10"/>
        <v>60315913.920000002</v>
      </c>
      <c r="F42" s="23">
        <f t="shared" si="10"/>
        <v>41615341.939999998</v>
      </c>
      <c r="G42" s="23">
        <f t="shared" si="10"/>
        <v>41563227.82</v>
      </c>
      <c r="H42" s="23">
        <f t="shared" si="10"/>
        <v>18700571.980000004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s="55" customFormat="1" x14ac:dyDescent="0.2">
      <c r="A44" s="52" t="s">
        <v>147</v>
      </c>
      <c r="B44" s="53"/>
      <c r="C44" s="54"/>
      <c r="D44" s="54"/>
      <c r="E44" s="54"/>
      <c r="F44" s="54"/>
      <c r="G44" s="54"/>
    </row>
    <row r="45" spans="1:8" s="55" customFormat="1" x14ac:dyDescent="0.2">
      <c r="A45" s="53"/>
      <c r="B45" s="53"/>
      <c r="C45" s="54"/>
      <c r="D45" s="54"/>
      <c r="E45" s="54"/>
      <c r="F45" s="54"/>
      <c r="G45" s="54"/>
    </row>
    <row r="46" spans="1:8" s="55" customFormat="1" x14ac:dyDescent="0.2">
      <c r="A46" s="53"/>
      <c r="B46" s="53"/>
      <c r="C46" s="54"/>
      <c r="D46" s="54"/>
      <c r="E46" s="54"/>
      <c r="F46" s="54"/>
      <c r="G46" s="54"/>
    </row>
    <row r="47" spans="1:8" s="55" customFormat="1" x14ac:dyDescent="0.2">
      <c r="A47" s="53"/>
      <c r="B47" s="53"/>
      <c r="C47" s="54"/>
      <c r="D47" s="54"/>
      <c r="E47" s="54"/>
      <c r="F47" s="54"/>
      <c r="G47" s="54"/>
    </row>
    <row r="48" spans="1:8" s="55" customFormat="1" x14ac:dyDescent="0.2">
      <c r="A48" s="53"/>
      <c r="B48" s="53"/>
      <c r="C48" s="54"/>
      <c r="D48" s="54"/>
      <c r="E48" s="54"/>
      <c r="F48" s="54"/>
      <c r="G48" s="54"/>
    </row>
    <row r="49" spans="1:7" s="55" customFormat="1" x14ac:dyDescent="0.2">
      <c r="A49"/>
      <c r="B49"/>
      <c r="C49"/>
      <c r="D49"/>
      <c r="E49"/>
      <c r="F49"/>
      <c r="G49"/>
    </row>
    <row r="50" spans="1:7" s="55" customFormat="1" x14ac:dyDescent="0.2">
      <c r="A50"/>
      <c r="B50"/>
      <c r="C50"/>
      <c r="D50"/>
      <c r="E50"/>
      <c r="F50"/>
      <c r="G50"/>
    </row>
    <row r="51" spans="1:7" s="55" customFormat="1" x14ac:dyDescent="0.2">
      <c r="A51"/>
      <c r="B51"/>
      <c r="C51"/>
      <c r="D51"/>
      <c r="E51"/>
      <c r="F51"/>
      <c r="G51"/>
    </row>
    <row r="52" spans="1:7" s="55" customFormat="1" x14ac:dyDescent="0.2">
      <c r="A52"/>
      <c r="B52"/>
      <c r="C52"/>
      <c r="D52"/>
      <c r="E52"/>
      <c r="F52"/>
      <c r="G52"/>
    </row>
    <row r="53" spans="1:7" s="55" customFormat="1" x14ac:dyDescent="0.2">
      <c r="A53"/>
      <c r="B53"/>
      <c r="C53"/>
      <c r="D53"/>
      <c r="E53"/>
      <c r="F53"/>
      <c r="G53"/>
    </row>
    <row r="54" spans="1:7" s="55" customFormat="1" x14ac:dyDescent="0.2">
      <c r="A54"/>
      <c r="B54"/>
      <c r="C54"/>
      <c r="D54"/>
      <c r="E54"/>
      <c r="F54"/>
      <c r="G54"/>
    </row>
    <row r="55" spans="1:7" s="55" customFormat="1" x14ac:dyDescent="0.2">
      <c r="A55"/>
      <c r="B55"/>
      <c r="C55"/>
      <c r="D55"/>
      <c r="E55"/>
      <c r="F55"/>
      <c r="G55"/>
    </row>
    <row r="56" spans="1:7" s="55" customFormat="1" x14ac:dyDescent="0.2">
      <c r="A56"/>
      <c r="B56"/>
      <c r="C56"/>
      <c r="D56"/>
      <c r="E56"/>
      <c r="F56"/>
      <c r="G56"/>
    </row>
    <row r="57" spans="1:7" s="55" customFormat="1" x14ac:dyDescent="0.2">
      <c r="A57"/>
      <c r="B57"/>
      <c r="C57"/>
      <c r="D57"/>
      <c r="E57"/>
      <c r="F57"/>
      <c r="G57"/>
    </row>
    <row r="58" spans="1:7" s="55" customFormat="1" x14ac:dyDescent="0.2">
      <c r="A58"/>
      <c r="B58"/>
      <c r="C58"/>
      <c r="D58"/>
      <c r="E58"/>
      <c r="F58"/>
      <c r="G58"/>
    </row>
    <row r="59" spans="1:7" s="55" customFormat="1" x14ac:dyDescent="0.2">
      <c r="A59"/>
      <c r="B59"/>
      <c r="C59"/>
      <c r="D59"/>
      <c r="E59"/>
      <c r="F59"/>
      <c r="G59"/>
    </row>
    <row r="60" spans="1:7" s="55" customFormat="1" x14ac:dyDescent="0.2">
      <c r="A60" s="53"/>
      <c r="B60" s="53"/>
      <c r="C60" s="54"/>
      <c r="D60" s="54"/>
      <c r="E60" s="54"/>
      <c r="F60" s="54"/>
      <c r="G60" s="5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15748031496062992" bottom="0.15748031496062992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D45D9-DFE3-44FE-89FD-4173BAEEDD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2020-02-25T19:24:43Z</cp:lastPrinted>
  <dcterms:created xsi:type="dcterms:W3CDTF">2014-02-10T03:37:14Z</dcterms:created>
  <dcterms:modified xsi:type="dcterms:W3CDTF">2022-11-24T17:02:08Z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